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9735" tabRatio="923" firstSheet="38" activeTab="49"/>
  </bookViews>
  <sheets>
    <sheet name="Notas a los Edos Financieros" sheetId="1" r:id="rId1"/>
    <sheet name="ESF-01" sheetId="30" r:id="rId2"/>
    <sheet name="ESF-01 (I)" sheetId="2" r:id="rId3"/>
    <sheet name="ESF-02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'ESF-03'!$A$7:$K$110</definedName>
    <definedName name="_xlnm._FilterDatabase" localSheetId="14" hidden="1">'ESF-08'!$A$7:$H$80</definedName>
    <definedName name="_xlnm.Print_Area" localSheetId="46">'Conciliacion_Ig (I)'!$A$1:$D$11</definedName>
    <definedName name="_xlnm.Print_Area" localSheetId="30">'EA-01'!$A$1:$D$47</definedName>
    <definedName name="_xlnm.Print_Area" localSheetId="32">'EA-02'!$A$1:$E$16</definedName>
    <definedName name="_xlnm.Print_Area" localSheetId="34">'EA-03'!$A$1:$E$111</definedName>
    <definedName name="_xlnm.Print_Area" localSheetId="40">'EFE-01'!$A$1:$E$164</definedName>
    <definedName name="_xlnm.Print_Area" localSheetId="42">'EFE-02'!$A$1:$D$34</definedName>
    <definedName name="_xlnm.Print_Area" localSheetId="44">'EFE-03'!$A$1:$D$43</definedName>
    <definedName name="_xlnm.Print_Area" localSheetId="1">'ESF-01'!$A$1:$E$117</definedName>
    <definedName name="_xlnm.Print_Area" localSheetId="3">'ESF-02'!$A$1:$H$26</definedName>
    <definedName name="_xlnm.Print_Area" localSheetId="5">'ESF-03'!$A$1:$I$117</definedName>
    <definedName name="_xlnm.Print_Area" localSheetId="6">'ESF-03 (I)'!$A$1:$H$14</definedName>
    <definedName name="_xlnm.Print_Area" localSheetId="7">'ESF-04'!$A$1:$H$8</definedName>
    <definedName name="_xlnm.Print_Area" localSheetId="10">'ESF-06'!$A$1:$G$18</definedName>
    <definedName name="_xlnm.Print_Area" localSheetId="12">'ESF-07'!$A$1:$E$18</definedName>
    <definedName name="_xlnm.Print_Area" localSheetId="14">'ESF-08'!$A$1:$F$52</definedName>
    <definedName name="_xlnm.Print_Area" localSheetId="16">'ESF-09'!$A$1:$F$36</definedName>
    <definedName name="_xlnm.Print_Area" localSheetId="18">'ESF-10'!$A$1:$H$8</definedName>
    <definedName name="_xlnm.Print_Area" localSheetId="20">'ESF-11'!$A$1:$D$13</definedName>
    <definedName name="_xlnm.Print_Area" localSheetId="22">'ESF-12'!$A$1:$H$38</definedName>
    <definedName name="_xlnm.Print_Area" localSheetId="24">'ESF-13'!$A$1:$E$12</definedName>
    <definedName name="_xlnm.Print_Area" localSheetId="26">'ESF-14'!$A$1:$E$20</definedName>
    <definedName name="_xlnm.Print_Area" localSheetId="28">'ESF-15'!$A$1:$AA$20</definedName>
    <definedName name="_xlnm.Print_Area" localSheetId="49">Memoria!$A$1:$E$82</definedName>
    <definedName name="_xlnm.Print_Area" localSheetId="36">'VHP-01'!$A$1:$G$16</definedName>
    <definedName name="_xlnm.Print_Area" localSheetId="38">'VHP-02'!$A$1:$F$25</definedName>
    <definedName name="_xlnm.Print_Titles" localSheetId="30">'EA-01'!$1:$7</definedName>
    <definedName name="_xlnm.Print_Titles" localSheetId="34">'EA-03'!$1:$7</definedName>
    <definedName name="_xlnm.Print_Titles" localSheetId="40">'EFE-01'!$1:$7</definedName>
  </definedNames>
  <calcPr calcId="144525"/>
</workbook>
</file>

<file path=xl/calcChain.xml><?xml version="1.0" encoding="utf-8"?>
<calcChain xmlns="http://schemas.openxmlformats.org/spreadsheetml/2006/main">
  <c r="C17" i="53" l="1"/>
  <c r="D42" i="51" l="1"/>
  <c r="D41" i="51" s="1"/>
  <c r="C42" i="51"/>
  <c r="C41" i="51" s="1"/>
  <c r="D32" i="51"/>
  <c r="C32" i="51"/>
  <c r="D30" i="51"/>
  <c r="C30" i="51"/>
  <c r="D28" i="51"/>
  <c r="C28" i="51"/>
  <c r="D22" i="51"/>
  <c r="C22" i="51"/>
  <c r="D19" i="51"/>
  <c r="C19" i="51"/>
  <c r="D10" i="51"/>
  <c r="C10" i="51"/>
  <c r="D9" i="51" l="1"/>
  <c r="C9" i="51"/>
  <c r="C27" i="53"/>
  <c r="C9" i="52"/>
  <c r="C15" i="52"/>
  <c r="C32" i="50"/>
  <c r="C62" i="50"/>
  <c r="C162" i="49"/>
  <c r="D162" i="49"/>
  <c r="E162" i="49"/>
  <c r="C23" i="48"/>
  <c r="D23" i="48"/>
  <c r="E23" i="48"/>
  <c r="C14" i="47"/>
  <c r="D14" i="47"/>
  <c r="E14" i="47"/>
  <c r="C109" i="46"/>
  <c r="C14" i="45"/>
  <c r="C45" i="44"/>
  <c r="C89" i="44"/>
  <c r="C10" i="43"/>
  <c r="C18" i="43"/>
  <c r="C26" i="43"/>
  <c r="C10" i="42"/>
  <c r="C18" i="42"/>
  <c r="C36" i="41"/>
  <c r="D36" i="41"/>
  <c r="E36" i="41"/>
  <c r="F36" i="41"/>
  <c r="G36" i="41"/>
  <c r="C56" i="41"/>
  <c r="D56" i="41"/>
  <c r="E56" i="41"/>
  <c r="F56" i="41"/>
  <c r="G56" i="41"/>
  <c r="C11" i="40"/>
  <c r="C20" i="40"/>
  <c r="C13" i="38"/>
  <c r="D13" i="38"/>
  <c r="E13" i="38"/>
  <c r="C22" i="38"/>
  <c r="D22" i="38"/>
  <c r="E22" i="38"/>
  <c r="C34" i="38"/>
  <c r="D34" i="38"/>
  <c r="E34" i="38"/>
  <c r="C19" i="37"/>
  <c r="D19" i="37"/>
  <c r="E19" i="37"/>
  <c r="C40" i="37"/>
  <c r="D40" i="37"/>
  <c r="E40" i="37"/>
  <c r="C50" i="37"/>
  <c r="D50" i="37"/>
  <c r="E50" i="37"/>
  <c r="C60" i="37"/>
  <c r="D60" i="37"/>
  <c r="E60" i="37"/>
  <c r="C70" i="37"/>
  <c r="D70" i="37"/>
  <c r="E70" i="37"/>
  <c r="C80" i="37"/>
  <c r="D80" i="37"/>
  <c r="E80" i="37"/>
  <c r="C16" i="36"/>
  <c r="C16" i="35"/>
  <c r="C16" i="34"/>
  <c r="C26" i="34"/>
  <c r="B28" i="34"/>
  <c r="C15" i="32"/>
  <c r="D15" i="32"/>
  <c r="E15" i="32"/>
  <c r="F15" i="32"/>
  <c r="G15" i="32"/>
  <c r="C25" i="32"/>
  <c r="D25" i="32"/>
  <c r="E25" i="32"/>
  <c r="F25" i="32"/>
  <c r="G25" i="32"/>
  <c r="C35" i="32"/>
  <c r="D35" i="32"/>
  <c r="E35" i="32"/>
  <c r="F35" i="32"/>
  <c r="G35" i="32"/>
  <c r="C45" i="32"/>
  <c r="D45" i="32"/>
  <c r="E45" i="32"/>
  <c r="F45" i="32"/>
  <c r="G45" i="32"/>
  <c r="C75" i="32"/>
  <c r="D75" i="32"/>
  <c r="E75" i="32"/>
  <c r="F75" i="32"/>
  <c r="G75" i="32"/>
  <c r="C85" i="32"/>
  <c r="D85" i="32"/>
  <c r="E85" i="32"/>
  <c r="F85" i="32"/>
  <c r="G85" i="32"/>
  <c r="C95" i="32"/>
  <c r="D95" i="32"/>
  <c r="E95" i="32"/>
  <c r="F95" i="32"/>
  <c r="G95" i="32"/>
  <c r="C105" i="32"/>
  <c r="D105" i="32"/>
  <c r="E105" i="32"/>
  <c r="F105" i="32"/>
  <c r="G105" i="32"/>
  <c r="C115" i="32"/>
  <c r="D115" i="32"/>
  <c r="E115" i="32"/>
  <c r="F115" i="32"/>
  <c r="G115" i="32"/>
  <c r="C14" i="31"/>
  <c r="D14" i="31"/>
  <c r="E14" i="31"/>
  <c r="F14" i="31"/>
  <c r="G14" i="31"/>
  <c r="H14" i="31"/>
  <c r="C24" i="31"/>
  <c r="D24" i="31"/>
  <c r="E24" i="31"/>
  <c r="F24" i="31"/>
  <c r="G24" i="31"/>
  <c r="H24" i="31"/>
  <c r="C21" i="30"/>
  <c r="C90" i="30"/>
  <c r="C103" i="30"/>
  <c r="C116" i="30"/>
  <c r="F18" i="28"/>
  <c r="G18" i="28"/>
  <c r="H18" i="28"/>
  <c r="I18" i="28"/>
  <c r="K18" i="28"/>
  <c r="L18" i="28"/>
  <c r="M18" i="28"/>
  <c r="N18" i="28"/>
  <c r="O18" i="28"/>
  <c r="C35" i="53" l="1"/>
  <c r="C20" i="52"/>
  <c r="D105" i="46"/>
  <c r="D65" i="46"/>
  <c r="D45" i="46"/>
  <c r="D33" i="46"/>
  <c r="D21" i="46"/>
  <c r="D13" i="46"/>
  <c r="D88" i="46"/>
  <c r="D72" i="46"/>
  <c r="D60" i="46"/>
  <c r="D44" i="46"/>
  <c r="D36" i="46"/>
  <c r="D20" i="46"/>
  <c r="D12" i="46"/>
  <c r="D51" i="46"/>
  <c r="D35" i="46"/>
  <c r="D23" i="46"/>
  <c r="D108" i="46"/>
  <c r="D104" i="46"/>
  <c r="D100" i="46"/>
  <c r="D92" i="46"/>
  <c r="D80" i="46"/>
  <c r="D64" i="46"/>
  <c r="D52" i="46"/>
  <c r="D28" i="46"/>
  <c r="D47" i="46"/>
  <c r="D27" i="46"/>
  <c r="D107" i="46"/>
  <c r="D103" i="46"/>
  <c r="D99" i="46"/>
  <c r="D95" i="46"/>
  <c r="D91" i="46"/>
  <c r="D87" i="46"/>
  <c r="D83" i="46"/>
  <c r="D79" i="46"/>
  <c r="D75" i="46"/>
  <c r="D71" i="46"/>
  <c r="D67" i="46"/>
  <c r="D63" i="46"/>
  <c r="D59" i="46"/>
  <c r="D55" i="46"/>
  <c r="D43" i="46"/>
  <c r="D15" i="46"/>
  <c r="D106" i="46"/>
  <c r="D102" i="46"/>
  <c r="D98" i="46"/>
  <c r="D94" i="46"/>
  <c r="D90" i="46"/>
  <c r="D86" i="46"/>
  <c r="D82" i="46"/>
  <c r="D78" i="46"/>
  <c r="D74" i="46"/>
  <c r="D70" i="46"/>
  <c r="D66" i="46"/>
  <c r="D62" i="46"/>
  <c r="D58" i="46"/>
  <c r="D54" i="46"/>
  <c r="D50" i="46"/>
  <c r="D46" i="46"/>
  <c r="D42" i="46"/>
  <c r="D38" i="46"/>
  <c r="D34" i="46"/>
  <c r="D30" i="46"/>
  <c r="D26" i="46"/>
  <c r="D22" i="46"/>
  <c r="D18" i="46"/>
  <c r="D14" i="46"/>
  <c r="D10" i="46"/>
  <c r="D101" i="46"/>
  <c r="D97" i="46"/>
  <c r="D93" i="46"/>
  <c r="D89" i="46"/>
  <c r="D85" i="46"/>
  <c r="D81" i="46"/>
  <c r="D77" i="46"/>
  <c r="D73" i="46"/>
  <c r="D69" i="46"/>
  <c r="D61" i="46"/>
  <c r="D57" i="46"/>
  <c r="D53" i="46"/>
  <c r="D49" i="46"/>
  <c r="D41" i="46"/>
  <c r="D37" i="46"/>
  <c r="D29" i="46"/>
  <c r="D25" i="46"/>
  <c r="D17" i="46"/>
  <c r="D9" i="46"/>
  <c r="D96" i="46"/>
  <c r="D84" i="46"/>
  <c r="D76" i="46"/>
  <c r="D68" i="46"/>
  <c r="D56" i="46"/>
  <c r="D48" i="46"/>
  <c r="D40" i="46"/>
  <c r="D32" i="46"/>
  <c r="D24" i="46"/>
  <c r="D16" i="46"/>
  <c r="D8" i="46"/>
  <c r="D39" i="46"/>
  <c r="D31" i="46"/>
  <c r="D19" i="46"/>
  <c r="D11" i="46"/>
  <c r="D109" i="46" l="1"/>
</calcChain>
</file>

<file path=xl/sharedStrings.xml><?xml version="1.0" encoding="utf-8"?>
<sst xmlns="http://schemas.openxmlformats.org/spreadsheetml/2006/main" count="1634" uniqueCount="1043">
  <si>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</si>
  <si>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</si>
  <si>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</si>
  <si>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</si>
  <si>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</si>
  <si>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</si>
  <si>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</si>
  <si>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</si>
  <si>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</si>
  <si>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</si>
  <si>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</si>
  <si>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</si>
  <si>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</si>
  <si>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</si>
  <si>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</si>
  <si>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</si>
  <si>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</si>
  <si>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</si>
  <si>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</si>
  <si>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</si>
  <si>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</si>
  <si>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</si>
  <si>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</si>
  <si>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</si>
  <si>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</si>
  <si>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</si>
  <si>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</si>
  <si>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</si>
  <si>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</si>
  <si>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</si>
  <si>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</si>
  <si>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</si>
  <si>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</si>
  <si>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</si>
  <si>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</si>
  <si>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</si>
  <si>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</si>
  <si>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</si>
  <si>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</si>
  <si>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</si>
  <si>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</si>
  <si>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</si>
  <si>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</si>
  <si>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</si>
  <si>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</si>
  <si>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</si>
  <si>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</si>
  <si>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</si>
  <si>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</si>
  <si>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</si>
  <si>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</si>
  <si>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</si>
  <si>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</si>
  <si>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</si>
  <si>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</si>
  <si>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</si>
  <si>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</si>
  <si>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</si>
  <si>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</si>
  <si>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</si>
  <si>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</si>
  <si>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</si>
  <si>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</si>
  <si>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</si>
  <si>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</si>
  <si>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</si>
  <si>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</si>
  <si>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</si>
  <si>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</si>
  <si>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</si>
  <si>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</si>
  <si>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</si>
  <si>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</si>
  <si>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</si>
  <si>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</si>
  <si>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</si>
  <si>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</si>
  <si>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</si>
  <si>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</si>
  <si>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</si>
  <si>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</si>
  <si>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</si>
  <si>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</si>
  <si>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</si>
  <si>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</si>
  <si>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</si>
  <si>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</si>
  <si>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</si>
  <si>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</si>
  <si>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</si>
  <si>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</si>
  <si>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</si>
  <si>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</si>
  <si>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</si>
  <si>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</si>
  <si>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</si>
  <si>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</si>
  <si>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</si>
  <si>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</si>
  <si>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</si>
  <si>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</si>
  <si>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</si>
  <si>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</si>
  <si>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</si>
  <si>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</si>
  <si>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</si>
  <si>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</si>
  <si>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</si>
  <si>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</si>
  <si>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</si>
  <si>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</si>
  <si>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</si>
  <si>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</si>
  <si>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</si>
  <si>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</si>
  <si>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</si>
  <si>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</si>
  <si>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</si>
  <si>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</si>
  <si>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</si>
  <si>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</si>
  <si>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</si>
  <si>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</si>
  <si>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</si>
  <si>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</si>
  <si>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</si>
  <si>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</si>
  <si>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</si>
  <si>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</si>
  <si>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</si>
  <si>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</si>
  <si>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</si>
  <si>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</si>
  <si>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</si>
  <si>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</si>
  <si>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</si>
  <si>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</si>
  <si>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</si>
  <si>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</si>
  <si>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</si>
  <si>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</si>
  <si>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</si>
  <si>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</si>
  <si>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</si>
  <si>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</si>
  <si>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</si>
  <si>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</si>
  <si>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</si>
  <si>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</si>
  <si>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</si>
  <si>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</si>
  <si>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</si>
  <si>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</si>
  <si>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</si>
  <si>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</si>
  <si>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</si>
  <si>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</si>
  <si>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</si>
  <si>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</si>
  <si>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</si>
  <si>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</si>
  <si>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</si>
  <si>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</si>
  <si>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</si>
  <si>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</si>
  <si>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</si>
  <si>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</si>
  <si>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</si>
  <si>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</si>
  <si>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</si>
  <si>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</si>
  <si>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</si>
  <si>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</si>
  <si>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</si>
  <si>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</si>
  <si>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</si>
  <si>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</si>
  <si>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</si>
  <si>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</si>
  <si>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</si>
  <si>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</si>
  <si>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</si>
  <si>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</si>
  <si>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</si>
  <si>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</si>
  <si>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</si>
  <si>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</si>
  <si>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</si>
  <si>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</si>
  <si>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</si>
  <si>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</si>
  <si>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</si>
  <si>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</si>
  <si>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</si>
  <si>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</si>
  <si>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</si>
  <si>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</si>
  <si>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</si>
  <si>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</si>
  <si>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</si>
  <si>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</si>
  <si>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</si>
  <si>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</si>
  <si>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</si>
  <si>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</si>
  <si>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</si>
  <si>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</si>
  <si>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</si>
  <si>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</si>
  <si>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</si>
  <si>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</si>
  <si>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</si>
  <si>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</si>
  <si>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</si>
  <si>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</si>
  <si>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</si>
  <si>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</si>
  <si>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</si>
  <si>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</si>
  <si>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</si>
  <si>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</si>
  <si>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</si>
  <si>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</si>
  <si>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</si>
  <si>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</si>
  <si>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</si>
  <si>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</si>
  <si>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</si>
  <si>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</si>
  <si>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</si>
  <si>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</si>
  <si>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</si>
  <si>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</si>
  <si>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</si>
  <si>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</si>
  <si>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</si>
  <si>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</si>
  <si>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</si>
  <si>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</si>
  <si>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</si>
  <si>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</si>
  <si>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</si>
  <si>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</si>
  <si>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</si>
  <si>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</si>
  <si>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</si>
  <si>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</si>
  <si>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</si>
  <si>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</si>
  <si>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</si>
  <si>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</si>
  <si>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</si>
  <si>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</si>
  <si>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</si>
  <si>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</si>
  <si>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</si>
  <si>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</si>
  <si>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</si>
  <si>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</si>
  <si>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</si>
  <si>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</si>
  <si>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</si>
  <si>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</si>
  <si>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</si>
  <si>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</si>
  <si>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</si>
  <si>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</si>
  <si>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</si>
  <si>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</si>
  <si>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</si>
  <si>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</si>
  <si>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</si>
  <si>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</si>
  <si>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</si>
  <si>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</si>
  <si>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</si>
  <si>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</si>
  <si>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</si>
  <si>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</si>
  <si>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</si>
  <si>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</si>
  <si>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</si>
  <si>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</si>
  <si>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</si>
  <si>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</si>
  <si>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</si>
  <si>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</si>
  <si>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</si>
  <si>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</si>
  <si>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</si>
  <si>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</si>
  <si>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</si>
  <si>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</si>
  <si>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</si>
  <si>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</si>
  <si>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</si>
  <si>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</si>
  <si>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</si>
  <si>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</si>
  <si>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</si>
  <si>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</si>
  <si>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</si>
  <si>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</si>
  <si>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</si>
  <si>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</si>
  <si>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</si>
  <si>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</si>
  <si>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</si>
  <si>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</si>
  <si>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</si>
  <si>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</si>
  <si>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</si>
  <si>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</si>
  <si>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</si>
  <si>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</si>
  <si>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</si>
  <si>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</si>
  <si>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</si>
  <si>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</si>
  <si>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</si>
  <si>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</si>
  <si>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</si>
  <si>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</si>
  <si>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</si>
  <si>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</si>
  <si>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</si>
  <si>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</si>
  <si>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</si>
  <si>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</si>
  <si>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</si>
  <si>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</si>
  <si>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</si>
  <si>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</si>
  <si>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</si>
  <si>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</si>
  <si>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</si>
  <si>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</si>
  <si>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</si>
  <si>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</si>
  <si>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</si>
  <si>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</si>
  <si>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</si>
  <si>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</si>
  <si>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</si>
  <si>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</si>
  <si>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</si>
  <si>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</si>
  <si>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</si>
  <si>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</si>
  <si>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</si>
  <si>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</si>
  <si>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</si>
  <si>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</si>
  <si>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</si>
  <si>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</si>
  <si>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</si>
  <si>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</si>
  <si>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</si>
  <si>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</si>
  <si>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</si>
  <si>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</si>
  <si>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</si>
  <si>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</si>
  <si>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</si>
  <si>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</si>
  <si>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</si>
  <si>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</si>
  <si>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</si>
  <si>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</si>
  <si>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</si>
  <si>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</si>
  <si>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</si>
  <si>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</si>
  <si>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</si>
  <si>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</si>
  <si>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</si>
  <si>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</si>
  <si>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</si>
  <si>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</si>
  <si>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</si>
  <si>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</si>
  <si>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</si>
  <si>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</si>
  <si>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</si>
  <si>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</si>
  <si>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</si>
  <si>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</si>
  <si>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</si>
  <si>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</si>
  <si>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</si>
  <si>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</si>
  <si>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</si>
  <si>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</si>
  <si>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</si>
  <si>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</si>
  <si>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</si>
  <si>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</si>
  <si>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</si>
  <si>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</si>
  <si>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</si>
  <si>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</si>
  <si>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</si>
  <si>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</si>
  <si>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</si>
  <si>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</si>
  <si>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</si>
  <si>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</si>
  <si>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</si>
  <si>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</si>
  <si>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</si>
  <si>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</si>
  <si>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</si>
  <si>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</si>
  <si>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</si>
  <si>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</si>
  <si>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</si>
  <si>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</si>
  <si>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</si>
  <si>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</si>
  <si>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</si>
  <si>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</si>
  <si>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</si>
  <si>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</si>
  <si>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</si>
  <si>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</si>
  <si>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</si>
  <si>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</si>
  <si>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</si>
  <si>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</si>
  <si>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</si>
  <si>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</si>
  <si>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</si>
  <si>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</si>
  <si>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</si>
  <si>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</si>
  <si>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</si>
  <si>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</si>
  <si>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</si>
  <si>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</si>
  <si>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</si>
  <si>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</si>
  <si>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</si>
  <si>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</si>
  <si>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</si>
  <si>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</si>
  <si>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</si>
  <si>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</si>
  <si>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</si>
  <si>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</si>
  <si>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</si>
  <si>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</si>
  <si>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</si>
  <si>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</si>
  <si>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</si>
  <si>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</si>
  <si>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</si>
  <si>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</si>
  <si>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</si>
  <si>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</si>
  <si>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</si>
  <si>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</si>
  <si>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</si>
  <si>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</si>
  <si>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</si>
  <si>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</si>
  <si>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</si>
  <si>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</si>
  <si>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</si>
  <si>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</si>
  <si>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</si>
  <si>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</si>
  <si>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</si>
  <si>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</si>
  <si>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</si>
  <si>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</si>
  <si>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</si>
  <si>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</si>
  <si>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</si>
  <si>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</si>
  <si>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</si>
  <si>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</si>
  <si>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</si>
  <si>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</si>
  <si>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</si>
  <si>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</si>
  <si>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</si>
  <si>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</si>
  <si>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</si>
  <si>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</si>
  <si>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</si>
  <si>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</si>
  <si>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</si>
  <si>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</si>
  <si>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</si>
  <si>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</si>
  <si>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</si>
  <si>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</si>
  <si>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</si>
  <si>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</si>
  <si>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</si>
  <si>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</si>
  <si>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</si>
  <si>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</si>
  <si>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</si>
  <si>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</si>
  <si>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</si>
  <si>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</si>
  <si>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</si>
  <si>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</si>
  <si>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</si>
  <si>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</si>
  <si>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</si>
  <si>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</si>
  <si>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</si>
  <si>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</si>
  <si>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</si>
  <si>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</si>
  <si>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/>
  </si>
  <si>
    <t>NO APLICA</t>
  </si>
  <si>
    <t>0111501001</t>
  </si>
  <si>
    <t>BANCOMER INST EST CULTURA--0172974649</t>
  </si>
  <si>
    <t>0111501002</t>
  </si>
  <si>
    <t>0193758028 FAIM 2013</t>
  </si>
  <si>
    <t>0111501003</t>
  </si>
  <si>
    <t>BANCOMER 0193295958 PROG MAS 2013</t>
  </si>
  <si>
    <t>0111501004</t>
  </si>
  <si>
    <t>0193886050 PDIBC 2013</t>
  </si>
  <si>
    <t>0111501005</t>
  </si>
  <si>
    <t>VIVIENDA DIGNA 2013</t>
  </si>
  <si>
    <t>0111501006</t>
  </si>
  <si>
    <t>0166688853 SABES 2009</t>
  </si>
  <si>
    <t>0111501007</t>
  </si>
  <si>
    <t>BANCOMER 0166603114 REHAB CASA DE LA CULTURA</t>
  </si>
  <si>
    <t>0111501008</t>
  </si>
  <si>
    <t>BANCOMER 0161849409 FONHAPO 2008</t>
  </si>
  <si>
    <t>0111501009</t>
  </si>
  <si>
    <t>BANCOMER 0194754646 CONADE 2013</t>
  </si>
  <si>
    <t>0111501010</t>
  </si>
  <si>
    <t>BANCOMER 0195307473 FOPEDEP 2014</t>
  </si>
  <si>
    <t>0111501011</t>
  </si>
  <si>
    <t>BANCOMER 0195628350 FONDO DE CULTURA 2014</t>
  </si>
  <si>
    <t>0111501012</t>
  </si>
  <si>
    <t>BANCOMER 0196092373 BORDERIA 2014</t>
  </si>
  <si>
    <t>0111501013</t>
  </si>
  <si>
    <t>BANCOMER 0196678637 PROG MAS 2014</t>
  </si>
  <si>
    <t>0111501014</t>
  </si>
  <si>
    <t>BANCOMER 0197713614 PISBCC 2014</t>
  </si>
  <si>
    <t>0111501015</t>
  </si>
  <si>
    <t>BANCOMER 0197838603 PIDMC 2014</t>
  </si>
  <si>
    <t>0111501016</t>
  </si>
  <si>
    <t>EMPLEO TEMPORAL 2014 0198020566</t>
  </si>
  <si>
    <t>0111501017</t>
  </si>
  <si>
    <t>INMUJERES 2015 CTA 0199947337 BBVA BANCOMER</t>
  </si>
  <si>
    <t>0111501018</t>
  </si>
  <si>
    <t>BORDERIA 2016 BANCOMER 0104665643</t>
  </si>
  <si>
    <t>0111501019</t>
  </si>
  <si>
    <t>FORTALECE 2016 BANCOMER 0105509750</t>
  </si>
  <si>
    <t>0111501020</t>
  </si>
  <si>
    <t>PISBCC 2016 BANCOMER 106814131</t>
  </si>
  <si>
    <t>0111501021</t>
  </si>
  <si>
    <t>TEJIDO SOCIAL 2016 BANCOMER 0107275269</t>
  </si>
  <si>
    <t>0111501022</t>
  </si>
  <si>
    <t>PROGRAMA MAS 2016 BANCOMER 0107275293</t>
  </si>
  <si>
    <t>0111501023</t>
  </si>
  <si>
    <t>BANCOMER FDO.I 2011--0180188689</t>
  </si>
  <si>
    <t>0111501024</t>
  </si>
  <si>
    <t>BANCOMER F I 2007--0154519868</t>
  </si>
  <si>
    <t>0111501025</t>
  </si>
  <si>
    <t>BANCOMER F I 2008--0159436790</t>
  </si>
  <si>
    <t>0111501026</t>
  </si>
  <si>
    <t>BANCOMER F I 2009--0164338464</t>
  </si>
  <si>
    <t>0111501027</t>
  </si>
  <si>
    <t>BANCOMER FI 2005--0146524117</t>
  </si>
  <si>
    <t>0111501028</t>
  </si>
  <si>
    <t>BBVA BANCOMER FI 2013--0192426145</t>
  </si>
  <si>
    <t>0111501029</t>
  </si>
  <si>
    <t>BANCOMER FI 2014 0194952588</t>
  </si>
  <si>
    <t>0111501030</t>
  </si>
  <si>
    <t>BANCOMER  0198264260 FI 2015</t>
  </si>
  <si>
    <t>0111501031</t>
  </si>
  <si>
    <t>BANCOMER  FII 20040142753707</t>
  </si>
  <si>
    <t>0111501032</t>
  </si>
  <si>
    <t>BANCOMER F II 20080159436960</t>
  </si>
  <si>
    <t>0111501033</t>
  </si>
  <si>
    <t>PLATAFORMA DIGITAL CM 2016</t>
  </si>
  <si>
    <t>0111501034</t>
  </si>
  <si>
    <t>PROGRAMA 2X1 MIGRANTE 2016 109736336</t>
  </si>
  <si>
    <t>0111501035</t>
  </si>
  <si>
    <t>BMR 0109591400 PROGRAMA PIESS 2017</t>
  </si>
  <si>
    <t>0111501036</t>
  </si>
  <si>
    <t>BMR 0110359203 PAQUETE TECNOLOGICO</t>
  </si>
  <si>
    <t>0111501037</t>
  </si>
  <si>
    <t>BANCOMER 0110359238 BORDERIA 2017</t>
  </si>
  <si>
    <t>0111502001</t>
  </si>
  <si>
    <t>BANAMEX--5202</t>
  </si>
  <si>
    <t>0111502002</t>
  </si>
  <si>
    <t>BANAMEX--6012</t>
  </si>
  <si>
    <t>0111502003</t>
  </si>
  <si>
    <t>BANAMEX FIDEICOMISO MPAL--135661-3</t>
  </si>
  <si>
    <t>0111502004</t>
  </si>
  <si>
    <t>PROGRAMA PULGON AMARILLO CTA 7006/5333145 BANAMEX</t>
  </si>
  <si>
    <t>0111502005</t>
  </si>
  <si>
    <t>PISBCC 2015 BANAMEX CTA 7006/5333161</t>
  </si>
  <si>
    <t>0111502006</t>
  </si>
  <si>
    <t>BORDERIA 2015 BANAMEX CTA 7006/5333153</t>
  </si>
  <si>
    <t>0111502007</t>
  </si>
  <si>
    <t>PROGRAMA PIDMC 2015 CTA 7007/4123218</t>
  </si>
  <si>
    <t>0111502008</t>
  </si>
  <si>
    <t>PROGRAMA FAMI 2015 BANAMEX 5541269</t>
  </si>
  <si>
    <t>0111502009</t>
  </si>
  <si>
    <t>CAMINOS RURALES 2016 SDAYR</t>
  </si>
  <si>
    <t>0111502010</t>
  </si>
  <si>
    <t>TECHO FIRME 2016 PIDH 7007/7889556</t>
  </si>
  <si>
    <t>0111502012</t>
  </si>
  <si>
    <t>PISBCC 2016 BANAMEX 7008301136</t>
  </si>
  <si>
    <t>0111502013</t>
  </si>
  <si>
    <t>BANAMEX FII 2015 5333110</t>
  </si>
  <si>
    <t>0111502014</t>
  </si>
  <si>
    <t>BMX 70078453565 PIDMC 2016</t>
  </si>
  <si>
    <t>0111502015</t>
  </si>
  <si>
    <t>BMX 7008301152 FISMDF 2017</t>
  </si>
  <si>
    <t>0111502016</t>
  </si>
  <si>
    <t>BMX 7008537539 FORTAMUN 2017</t>
  </si>
  <si>
    <t>0111503001</t>
  </si>
  <si>
    <t>FONDO DE CULTURA 2015 BANCO DEL BAJIO 128613080101</t>
  </si>
  <si>
    <t>0111503002</t>
  </si>
  <si>
    <t>INFR DEPORTIVA BARDA PERIMETRAL 15 BAJIO 129136610</t>
  </si>
  <si>
    <t>0111503003</t>
  </si>
  <si>
    <t>3X1 MIGRANTES 2015 COM TANCO BAJIO 131755000101</t>
  </si>
  <si>
    <t>0111503004</t>
  </si>
  <si>
    <t>3X1 MIGRANTES 15 RANCHO CAMARENA BAJIO131753930101</t>
  </si>
  <si>
    <t>0111503005</t>
  </si>
  <si>
    <t>PROGRAMA MAS 2015 133747800101 B BAJIO</t>
  </si>
  <si>
    <t>0111503006</t>
  </si>
  <si>
    <t>IMPULSO A LOS SERVICIOS 2015 BANBAJIO 14952097</t>
  </si>
  <si>
    <t>0111503007</t>
  </si>
  <si>
    <t>PFTPG 2016 BAN BAJIO 15504376</t>
  </si>
  <si>
    <t>0111503008</t>
  </si>
  <si>
    <t>BANBAJIO FI 2016 14995906</t>
  </si>
  <si>
    <t>0111503009</t>
  </si>
  <si>
    <t>BANBAJIO FII  2016 14995971</t>
  </si>
  <si>
    <t>0111504001</t>
  </si>
  <si>
    <t>INTERACCIONES 300194140 CAMIONES 2017</t>
  </si>
  <si>
    <t>0112200001</t>
  </si>
  <si>
    <t>ISR POR COMPENSAR</t>
  </si>
  <si>
    <t>0112200002</t>
  </si>
  <si>
    <t>IMPUESTO CEDULAR POR COMPENSAR</t>
  </si>
  <si>
    <t>0112200003</t>
  </si>
  <si>
    <t>CREDITO AL SALARIO POR COMPENSAR</t>
  </si>
  <si>
    <t>0112200004</t>
  </si>
  <si>
    <t>SUBSIDIO PARA EL EMPLEO</t>
  </si>
  <si>
    <t>0112200005</t>
  </si>
  <si>
    <t>IVA RETENIDO</t>
  </si>
  <si>
    <t>0112300001</t>
  </si>
  <si>
    <t>Funcionarios y empleados</t>
  </si>
  <si>
    <t>0112300003</t>
  </si>
  <si>
    <t>Gastos por Comprobar</t>
  </si>
  <si>
    <t>0112300011</t>
  </si>
  <si>
    <t>Anticipos de Nómina</t>
  </si>
  <si>
    <t>0112500001</t>
  </si>
  <si>
    <t>Fondo Fijo</t>
  </si>
  <si>
    <t>0112500002</t>
  </si>
  <si>
    <t>COMISION FEDERAL DE ELECTRICIDAD</t>
  </si>
  <si>
    <t>0112900001</t>
  </si>
  <si>
    <t>Otros deudores</t>
  </si>
  <si>
    <t>0113200001</t>
  </si>
  <si>
    <t>Ant Prov Ad Bienes Muebles e Inm C P</t>
  </si>
  <si>
    <t>0113400001</t>
  </si>
  <si>
    <t>Ant Contratistas C P</t>
  </si>
  <si>
    <t>0123105811</t>
  </si>
  <si>
    <t>Terrenos</t>
  </si>
  <si>
    <t>0123305831</t>
  </si>
  <si>
    <t>Edificios e instalaciones</t>
  </si>
  <si>
    <t>0123516111</t>
  </si>
  <si>
    <t>Edificación habitacional</t>
  </si>
  <si>
    <t>0123526121</t>
  </si>
  <si>
    <t>Edificación no habitacional</t>
  </si>
  <si>
    <t>0123536131</t>
  </si>
  <si>
    <t>Constr obras p abastecde agua petróleo gas el</t>
  </si>
  <si>
    <t>0123546141</t>
  </si>
  <si>
    <t>División de terrenos y Constr de obras de urbaniz</t>
  </si>
  <si>
    <t>0123556151</t>
  </si>
  <si>
    <t>Construcción de vías de comunicación</t>
  </si>
  <si>
    <t>0123596191</t>
  </si>
  <si>
    <t>Trabajos de acabados en edificaciones y otros trab</t>
  </si>
  <si>
    <t>0123626221</t>
  </si>
  <si>
    <t>0123656251</t>
  </si>
  <si>
    <t>0124115111</t>
  </si>
  <si>
    <t>Muebles de oficina y estantería</t>
  </si>
  <si>
    <t>0124135151</t>
  </si>
  <si>
    <t>Computadoras y equipo periférico</t>
  </si>
  <si>
    <t>0124215211</t>
  </si>
  <si>
    <t>Equipo de audio y de video</t>
  </si>
  <si>
    <t>0124235231</t>
  </si>
  <si>
    <t>Camaras fotograficas y de video</t>
  </si>
  <si>
    <t>0124415411</t>
  </si>
  <si>
    <t>Automóviles y camiones</t>
  </si>
  <si>
    <t>0124425421</t>
  </si>
  <si>
    <t>Carrocerías y remolques</t>
  </si>
  <si>
    <t>0124505511</t>
  </si>
  <si>
    <t>Equipo de defensa y de seguridad</t>
  </si>
  <si>
    <t>0124625621</t>
  </si>
  <si>
    <t>Maquinaria y equipo industrial</t>
  </si>
  <si>
    <t>0124635631</t>
  </si>
  <si>
    <t>Maquinaria y equipo de construccion</t>
  </si>
  <si>
    <t>0124655651</t>
  </si>
  <si>
    <t>Equipo de comunicación y telecomunicacion</t>
  </si>
  <si>
    <t>0124665661</t>
  </si>
  <si>
    <t>Epo de generación eléctr,aparatos y accesorios ele</t>
  </si>
  <si>
    <t>0124675671</t>
  </si>
  <si>
    <t>Herramientas y maquinas  herramienta</t>
  </si>
  <si>
    <t>0124695691</t>
  </si>
  <si>
    <t>Otros equipos</t>
  </si>
  <si>
    <t>0124715133</t>
  </si>
  <si>
    <t>Otros bienes artísticos culturales y científicos</t>
  </si>
  <si>
    <t>Software</t>
  </si>
  <si>
    <t>Estudios e Investigaciones</t>
  </si>
  <si>
    <t>0211100001</t>
  </si>
  <si>
    <t>SERVICIOS PERSONALES POR PAGAR A CORTO PLAZO</t>
  </si>
  <si>
    <t>0211200001</t>
  </si>
  <si>
    <t>Proveedores por pagar CP</t>
  </si>
  <si>
    <t>0211300001</t>
  </si>
  <si>
    <t>Contratistas por pagar CP</t>
  </si>
  <si>
    <t>0211700001</t>
  </si>
  <si>
    <t>RETENCIONES DE ISR DE TRABAJADORES</t>
  </si>
  <si>
    <t>0211700002</t>
  </si>
  <si>
    <t>RETENCIONES DE ISR HONORARIOS ASIMILADOS</t>
  </si>
  <si>
    <t>0211700003</t>
  </si>
  <si>
    <t>RETENCION ISR POR ARRENDAMIENTO</t>
  </si>
  <si>
    <t>0211700004</t>
  </si>
  <si>
    <t>RETENCION ISR POR SERVICIOS PROFESIONALES</t>
  </si>
  <si>
    <t>0211700005</t>
  </si>
  <si>
    <t>CAS POR PAGAR</t>
  </si>
  <si>
    <t>0211700006</t>
  </si>
  <si>
    <t>IVA POR PAGAR</t>
  </si>
  <si>
    <t>0211700101</t>
  </si>
  <si>
    <t>RETENCIONES CEDULAR POR ARRENDAMIENTO</t>
  </si>
  <si>
    <t>0211700102</t>
  </si>
  <si>
    <t>RETENCION CEDULAR SERVICIOS PROFESIONALES</t>
  </si>
  <si>
    <t>0211700103</t>
  </si>
  <si>
    <t>IMPUESTO SOBRE NOMINA</t>
  </si>
  <si>
    <t>0211700201</t>
  </si>
  <si>
    <t>CUOTAS IMSS PATRONAL</t>
  </si>
  <si>
    <t>0211700202</t>
  </si>
  <si>
    <t>CUOTAS IMSS TRABAJADORES</t>
  </si>
  <si>
    <t>0211700203</t>
  </si>
  <si>
    <t>CUOTAS RETIRO CESANTIA EN EDAD AVANZADA Y VEJEZ</t>
  </si>
  <si>
    <t>0211700204</t>
  </si>
  <si>
    <t>CREDITOS INFONAVIT</t>
  </si>
  <si>
    <t>0211700205</t>
  </si>
  <si>
    <t>FONDO DE AHORRO PARA EL RETIRO</t>
  </si>
  <si>
    <t>0211700301</t>
  </si>
  <si>
    <t>DIVO</t>
  </si>
  <si>
    <t>0211700401</t>
  </si>
  <si>
    <t>FONACOT</t>
  </si>
  <si>
    <t>0211700402</t>
  </si>
  <si>
    <t>CLINICA DE LENTES</t>
  </si>
  <si>
    <t>0211700403</t>
  </si>
  <si>
    <t>IMPULSORA PROMOBIEN SA DE CV (FAMSA)</t>
  </si>
  <si>
    <t>0211700404</t>
  </si>
  <si>
    <t>ESPINOZA AGUADO GERARDO ADOLFO</t>
  </si>
  <si>
    <t>0211700501</t>
  </si>
  <si>
    <t>SANCIONES A CONTRATISTAS DE OBRA</t>
  </si>
  <si>
    <t>0211700601</t>
  </si>
  <si>
    <t>PENSIONES ALIMENTICIAS</t>
  </si>
  <si>
    <t>0211900001</t>
  </si>
  <si>
    <t>Otras ctas por pagar CP</t>
  </si>
  <si>
    <t>0211900002</t>
  </si>
  <si>
    <t>REC. LIMPIEZA Y DESAZOLVE RIO COLORADO</t>
  </si>
  <si>
    <t>0211900003</t>
  </si>
  <si>
    <t>AP. BENEFICIARIOS NEGOCIO EN MARCHA</t>
  </si>
  <si>
    <t>0411200101</t>
  </si>
  <si>
    <t>PREDIAL URBANO CORRIENTE</t>
  </si>
  <si>
    <t>0411200102</t>
  </si>
  <si>
    <t>IMP/ TRASLACION DE DOMINIO</t>
  </si>
  <si>
    <t>0411200103</t>
  </si>
  <si>
    <t>IMP/DIV Y LOTIFICACION DE INMUEBLES</t>
  </si>
  <si>
    <t>0411700101</t>
  </si>
  <si>
    <t>MULTAS</t>
  </si>
  <si>
    <t>0411700102</t>
  </si>
  <si>
    <t>RECARGOS</t>
  </si>
  <si>
    <t>0411700103</t>
  </si>
  <si>
    <t>GASTOS DE EJECUCION</t>
  </si>
  <si>
    <t>0411900101</t>
  </si>
  <si>
    <t>IMP/DIVERSIONES Y ESPECTAUCLOS PUBS</t>
  </si>
  <si>
    <t>0411900103</t>
  </si>
  <si>
    <t>OTROS IMPS</t>
  </si>
  <si>
    <t>0414300101</t>
  </si>
  <si>
    <t>SERV LIM/REC/TRAS/TRAT/DISP FIN APR RES</t>
  </si>
  <si>
    <t>0414300102</t>
  </si>
  <si>
    <t>SERV DE PANTEONES</t>
  </si>
  <si>
    <t>0414300103</t>
  </si>
  <si>
    <t>SERV DE RASTRO</t>
  </si>
  <si>
    <t>0414300104</t>
  </si>
  <si>
    <t>SERV DE SEGURIDAD PUBLICA</t>
  </si>
  <si>
    <t>0414300107</t>
  </si>
  <si>
    <t>SERV DE ESTACIONAMIENTOS PUBS</t>
  </si>
  <si>
    <t>0414300108</t>
  </si>
  <si>
    <t>SERV DE PROTECCION CIVIL</t>
  </si>
  <si>
    <t>0414300109</t>
  </si>
  <si>
    <t>SERV DE OBRA PUBLICA Y DESAR URBANO</t>
  </si>
  <si>
    <t>0414300110</t>
  </si>
  <si>
    <t>SERV CATASTRALES Y PRACTICA DE AVALUOS</t>
  </si>
  <si>
    <t>0414300112</t>
  </si>
  <si>
    <t>EP LIC/PERM Y AUTORI ESTABLEC DE ANUN</t>
  </si>
  <si>
    <t>0414300114</t>
  </si>
  <si>
    <t>EP CERTIF, CERTIFICACIONES Y CONSTANC</t>
  </si>
  <si>
    <t>0414300116</t>
  </si>
  <si>
    <t>SERVICIO DE ALUMBRADO PUB</t>
  </si>
  <si>
    <t>0415100102</t>
  </si>
  <si>
    <t>BA¥OS PUBLICOS</t>
  </si>
  <si>
    <t>0415100103</t>
  </si>
  <si>
    <t>ENTRADA DETIVA</t>
  </si>
  <si>
    <t>0415100104</t>
  </si>
  <si>
    <t>USO DE LOCALES EN MERCADOS</t>
  </si>
  <si>
    <t>0415100105</t>
  </si>
  <si>
    <t>USO DE CANCHA DE FUT BOL URUGUAYO</t>
  </si>
  <si>
    <t>0415100106</t>
  </si>
  <si>
    <t>INSCRIPCION Y/O REFRENDO PADRON PROVEED</t>
  </si>
  <si>
    <t>0415100110</t>
  </si>
  <si>
    <t>EVENTOS SOCIALES</t>
  </si>
  <si>
    <t>0415100111</t>
  </si>
  <si>
    <t>RENTA DE CANCHA EMPASTADA</t>
  </si>
  <si>
    <t>0415100112</t>
  </si>
  <si>
    <t>PRODUCTOS FINANCIEROS</t>
  </si>
  <si>
    <t>0415100113</t>
  </si>
  <si>
    <t>CLASES DE NATACION</t>
  </si>
  <si>
    <t>0415100114</t>
  </si>
  <si>
    <t>SERV DE ECOLOGIA</t>
  </si>
  <si>
    <t>0415100115</t>
  </si>
  <si>
    <t>TRANSPORTE ESTUDIANTES C/CONVENIO</t>
  </si>
  <si>
    <t>0415100116</t>
  </si>
  <si>
    <t>USO O APROVECHAMIENTO DE LA VIA PUBLICA</t>
  </si>
  <si>
    <t>0415900101</t>
  </si>
  <si>
    <t>OTROS PRODUCTOS Q GENERAN ING CORRIENTES</t>
  </si>
  <si>
    <t>0416200101</t>
  </si>
  <si>
    <t>0416400101</t>
  </si>
  <si>
    <t>REINTEGROS</t>
  </si>
  <si>
    <t>0421100101</t>
  </si>
  <si>
    <t>FONDO GENERAL</t>
  </si>
  <si>
    <t>0421100102</t>
  </si>
  <si>
    <t>IEPS</t>
  </si>
  <si>
    <t>0421100103</t>
  </si>
  <si>
    <t>DERECHOS ALCOHOLES</t>
  </si>
  <si>
    <t>0421100105</t>
  </si>
  <si>
    <t>FOMENTO MUNICIPAL</t>
  </si>
  <si>
    <t>0421100106</t>
  </si>
  <si>
    <t>FDO FISCALIZACION</t>
  </si>
  <si>
    <t>0421100108</t>
  </si>
  <si>
    <t>FC ISAN</t>
  </si>
  <si>
    <t>0421100109</t>
  </si>
  <si>
    <t>FDO ISR</t>
  </si>
  <si>
    <t>0421100110</t>
  </si>
  <si>
    <t>TENENCIA</t>
  </si>
  <si>
    <t>0421200101</t>
  </si>
  <si>
    <t>FAISM</t>
  </si>
  <si>
    <t>0421200102</t>
  </si>
  <si>
    <t>FDO AXTACIONES FORTAL  MPIOS (FORTAMUN)</t>
  </si>
  <si>
    <t>0421300101</t>
  </si>
  <si>
    <t>CONVENIOS FEDERALES</t>
  </si>
  <si>
    <t>0421300201</t>
  </si>
  <si>
    <t>CONVENIOS ESTATALES ETIQUETADOS</t>
  </si>
  <si>
    <t>0511101111</t>
  </si>
  <si>
    <t>Dietas</t>
  </si>
  <si>
    <t>0511101131</t>
  </si>
  <si>
    <t>Sueldos Base</t>
  </si>
  <si>
    <t>0511201212</t>
  </si>
  <si>
    <t>Honorarios asimilados</t>
  </si>
  <si>
    <t>0511201221</t>
  </si>
  <si>
    <t>Remuneraciones para eventuales</t>
  </si>
  <si>
    <t>0511301321</t>
  </si>
  <si>
    <t>Prima Vacacional</t>
  </si>
  <si>
    <t>0511301323</t>
  </si>
  <si>
    <t>Gratificación de fin de año</t>
  </si>
  <si>
    <t>0511301342</t>
  </si>
  <si>
    <t>Compensaciones por servicios</t>
  </si>
  <si>
    <t>0511401413</t>
  </si>
  <si>
    <t>Aportaciones IMSS</t>
  </si>
  <si>
    <t>0511401421</t>
  </si>
  <si>
    <t>Aportaciones INFONAVIT</t>
  </si>
  <si>
    <t>0511401431</t>
  </si>
  <si>
    <t>Ahorro para el retiro</t>
  </si>
  <si>
    <t>0511501511</t>
  </si>
  <si>
    <t>Cuotas para el fondo de ahorro</t>
  </si>
  <si>
    <t>0511501522</t>
  </si>
  <si>
    <t>Liquid por indem y sueldos y salarios caídos</t>
  </si>
  <si>
    <t>0511501592</t>
  </si>
  <si>
    <t>Otras prestaciones</t>
  </si>
  <si>
    <t>0511601611</t>
  </si>
  <si>
    <t>Previsiones de carácter laboral</t>
  </si>
  <si>
    <t>0512102111</t>
  </si>
  <si>
    <t>Materiales y útiles de oficina</t>
  </si>
  <si>
    <t>0512102121</t>
  </si>
  <si>
    <t>Materiales y útiles de impresión y reproducción</t>
  </si>
  <si>
    <t>0512102141</t>
  </si>
  <si>
    <t>Mat y útiles de tecnologías de la Info y Com</t>
  </si>
  <si>
    <t>0512102151</t>
  </si>
  <si>
    <t>Material impreso e información digital</t>
  </si>
  <si>
    <t>0512102161</t>
  </si>
  <si>
    <t>Material de limpieza</t>
  </si>
  <si>
    <t>0512102171</t>
  </si>
  <si>
    <t>Materiales y útiles de enseñanza</t>
  </si>
  <si>
    <t>0512402411</t>
  </si>
  <si>
    <t>Materiales de construcción minerales no metálicos</t>
  </si>
  <si>
    <t>0512402421</t>
  </si>
  <si>
    <t>Materiales de construcción de concreto</t>
  </si>
  <si>
    <t>0512402431</t>
  </si>
  <si>
    <t>Materiales de construcción de cal y yeso</t>
  </si>
  <si>
    <t>0512402461</t>
  </si>
  <si>
    <t>Material eléctrico y electrónico</t>
  </si>
  <si>
    <t>0512402471</t>
  </si>
  <si>
    <t>Estructuras y manufacturas</t>
  </si>
  <si>
    <t>0512402481</t>
  </si>
  <si>
    <t>Materiales complementarios</t>
  </si>
  <si>
    <t>0512402491</t>
  </si>
  <si>
    <t>Materiales diversos</t>
  </si>
  <si>
    <t>0512502522</t>
  </si>
  <si>
    <t>Plaguicidas y pesticidas</t>
  </si>
  <si>
    <t>0512602611</t>
  </si>
  <si>
    <t>Combus Lub y aditivos vehículos Seg Pub</t>
  </si>
  <si>
    <t>0512602612</t>
  </si>
  <si>
    <t>Combus Lub y aditivos vehículos Serv Pub</t>
  </si>
  <si>
    <t>0512702711</t>
  </si>
  <si>
    <t>Vestuario y uniformes</t>
  </si>
  <si>
    <t>0512702721</t>
  </si>
  <si>
    <t>Prendas de seguridad</t>
  </si>
  <si>
    <t>0512702731</t>
  </si>
  <si>
    <t>Artículos deportivos</t>
  </si>
  <si>
    <t>0512902911</t>
  </si>
  <si>
    <t>Herramientas menores</t>
  </si>
  <si>
    <t>0512902941</t>
  </si>
  <si>
    <t>Ref y Acces men Eq cómputo y tecn de la Info</t>
  </si>
  <si>
    <t>0513103111</t>
  </si>
  <si>
    <t>Servicio de energía eléctrica</t>
  </si>
  <si>
    <t>0513103121</t>
  </si>
  <si>
    <t>Servicio de gas</t>
  </si>
  <si>
    <t>0513103131</t>
  </si>
  <si>
    <t>Servicio de agua</t>
  </si>
  <si>
    <t>0513103141</t>
  </si>
  <si>
    <t>Servicio telefonía tradicional</t>
  </si>
  <si>
    <t>0513103151</t>
  </si>
  <si>
    <t>Servicio telefonía celular</t>
  </si>
  <si>
    <t>0513103161</t>
  </si>
  <si>
    <t>Servicios de telecomunicaciones y satélites</t>
  </si>
  <si>
    <t>0513103171</t>
  </si>
  <si>
    <t>Servicios de acceso de internet</t>
  </si>
  <si>
    <t>0513103181</t>
  </si>
  <si>
    <t>Servicio postal</t>
  </si>
  <si>
    <t>0513203211</t>
  </si>
  <si>
    <t>Arrendamiento de terrenos</t>
  </si>
  <si>
    <t>0513203221</t>
  </si>
  <si>
    <t>Arrendamiento de edificios y locales</t>
  </si>
  <si>
    <t>0513203271</t>
  </si>
  <si>
    <t>Arrendamiento de activos intangibles</t>
  </si>
  <si>
    <t>0513203291</t>
  </si>
  <si>
    <t>Otros Arrendamientos</t>
  </si>
  <si>
    <t>0513303311</t>
  </si>
  <si>
    <t>Servicios legales</t>
  </si>
  <si>
    <t>0513303331</t>
  </si>
  <si>
    <t>Servicios de consultoría administrativa</t>
  </si>
  <si>
    <t>0513303371</t>
  </si>
  <si>
    <t>Servicios de protección y seguridad</t>
  </si>
  <si>
    <t>0513403441</t>
  </si>
  <si>
    <t>Seguros de responsabilidad patrimonial y fianzas</t>
  </si>
  <si>
    <t>0513403491</t>
  </si>
  <si>
    <t>Serv financ bancarios y comerciales integrales</t>
  </si>
  <si>
    <t>0513503511</t>
  </si>
  <si>
    <t>Conservación y mantenimiento de inmuebles</t>
  </si>
  <si>
    <t>0513503551</t>
  </si>
  <si>
    <t>Mantto y conserv Veh terrestres aéreos mariti</t>
  </si>
  <si>
    <t>0513503571</t>
  </si>
  <si>
    <t>Instal Rep y mantto de maq otros Eq y herrami</t>
  </si>
  <si>
    <t>0513603611</t>
  </si>
  <si>
    <t>Difusión e Info mensajes activ gubernamentales</t>
  </si>
  <si>
    <t>0513703721</t>
  </si>
  <si>
    <t>Pasajes terr nac p  Serv pub en comisiones</t>
  </si>
  <si>
    <t>0513703751</t>
  </si>
  <si>
    <t>Viáticos nac p Serv pub Desemp funciones ofic</t>
  </si>
  <si>
    <t>0513803821</t>
  </si>
  <si>
    <t>Gastos de orden social y cultural</t>
  </si>
  <si>
    <t>0513803841</t>
  </si>
  <si>
    <t>Exposiciones</t>
  </si>
  <si>
    <t>0513803853</t>
  </si>
  <si>
    <t>Gastos de representación</t>
  </si>
  <si>
    <t>0513903921</t>
  </si>
  <si>
    <t>Otros impuestos y derechos</t>
  </si>
  <si>
    <t>0513903981</t>
  </si>
  <si>
    <t>Impuesto sobre nóminas</t>
  </si>
  <si>
    <t>0521204151</t>
  </si>
  <si>
    <t>Transferencias para servicios personales</t>
  </si>
  <si>
    <t>0524104411</t>
  </si>
  <si>
    <t>Gastos relac con activ culturales deport y ayu</t>
  </si>
  <si>
    <t>0524304451</t>
  </si>
  <si>
    <t>Donativos a instituciones sin fines de lucro</t>
  </si>
  <si>
    <t>0525104511</t>
  </si>
  <si>
    <t>Pensiones</t>
  </si>
  <si>
    <t>0533208531</t>
  </si>
  <si>
    <t>Otros convenios</t>
  </si>
  <si>
    <t>0551505231</t>
  </si>
  <si>
    <t>0551505421</t>
  </si>
  <si>
    <t>0311000001</t>
  </si>
  <si>
    <t>PATRIMONIO GANADO</t>
  </si>
  <si>
    <t>0312000001</t>
  </si>
  <si>
    <t>DONACIONES DE CAPITAL</t>
  </si>
  <si>
    <t>0321000001</t>
  </si>
  <si>
    <t>RESULTADO DEL EJERC (AHORRO/DESAHORRO)</t>
  </si>
  <si>
    <t>0322000101</t>
  </si>
  <si>
    <t>REMANENTE FONDO I 2016</t>
  </si>
  <si>
    <t>0322000201</t>
  </si>
  <si>
    <t>REMANENTE FONDO II 2016</t>
  </si>
  <si>
    <t>0322002008</t>
  </si>
  <si>
    <t>RESULTADO DEL EJERCICIO 2008</t>
  </si>
  <si>
    <t>0322002009</t>
  </si>
  <si>
    <t>RESULTADO DEL EJERCICIO 2009</t>
  </si>
  <si>
    <t>0322002010</t>
  </si>
  <si>
    <t>RESULTADO DEL EJERCICIO 2010</t>
  </si>
  <si>
    <t>0322002011</t>
  </si>
  <si>
    <t>RESULTADO DEL EJERCICIO 2011</t>
  </si>
  <si>
    <t>0322002012</t>
  </si>
  <si>
    <t>RESULTADO DEL EJERCICIO 2012</t>
  </si>
  <si>
    <t>0322002013</t>
  </si>
  <si>
    <t>RESULTADO DEL EJERCICIO 2013</t>
  </si>
  <si>
    <t>0322002014</t>
  </si>
  <si>
    <t>RESULTADO DEL EJERCICIO 2014</t>
  </si>
  <si>
    <t>0322002015</t>
  </si>
  <si>
    <t>RESULTADO DEL EJERCICIO 2015</t>
  </si>
  <si>
    <t>0322002016</t>
  </si>
  <si>
    <t>RESULTADO DEL EJERCICIO 2016</t>
  </si>
  <si>
    <t>0324100001</t>
  </si>
  <si>
    <t>RESERVAS DE PATRIMONIO</t>
  </si>
  <si>
    <t>BANCOMER (SEGUROS)--0153418669</t>
  </si>
  <si>
    <t>BANCOMER APORT. BENEFICIARIOS--0183724263</t>
  </si>
  <si>
    <t>BANCOMER--0448054118</t>
  </si>
  <si>
    <t>BANCOMER--0445695724</t>
  </si>
  <si>
    <t>BBVA BANCOMER CTA PUBLICA 0102349523</t>
  </si>
  <si>
    <t>BANAMEX CUENTA PUBLICA--2570961</t>
  </si>
  <si>
    <t>FAMI 2016 7008301144</t>
  </si>
  <si>
    <t xml:space="preserve">PRESIDENTE MUNICIPAL
DR. JUAN ARTEMIO LEON ZARATE
</t>
  </si>
  <si>
    <t xml:space="preserve">TESORERO MUNICIPAL
C.P. ADRIAN PRECIADO VARGAS
</t>
  </si>
  <si>
    <t>MUNICIPIO  MANUEL DOBLADO                   NOTAS A LOS ESTADOS FINANCIEROS</t>
  </si>
  <si>
    <t xml:space="preserve"> 98,580,586.06-</t>
  </si>
  <si>
    <t>66,831,894.83-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</si>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</sst>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88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5" xfId="0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4" xfId="0" applyNumberFormat="1" applyFont="1" applyFill="1" applyBorder="1" applyAlignment="1">
      <alignment wrapText="1"/>
    </xf>
    <xf numFmtId="0" fontId="13" fillId="0" borderId="24" xfId="0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7" xfId="0" applyNumberFormat="1" applyFont="1" applyFill="1" applyBorder="1" applyAlignment="1">
      <alignment horizontal="right"/>
    </xf>
    <xf numFmtId="4" fontId="9" fillId="0" borderId="38" xfId="0" applyNumberFormat="1" applyFont="1" applyFill="1" applyBorder="1" applyAlignment="1">
      <alignment horizontal="right"/>
    </xf>
    <xf numFmtId="0" fontId="3" fillId="0" borderId="38" xfId="3" applyFont="1" applyBorder="1" applyAlignment="1">
      <alignment vertical="top" wrapText="1"/>
    </xf>
    <xf numFmtId="0" fontId="3" fillId="0" borderId="38" xfId="3" applyNumberFormat="1" applyFont="1" applyFill="1" applyBorder="1" applyAlignment="1">
      <alignment horizontal="center" vertical="top"/>
    </xf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9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40" xfId="2" applyFont="1" applyFill="1" applyBorder="1" applyAlignment="1">
      <alignment horizontal="left" vertical="top"/>
    </xf>
    <xf numFmtId="0" fontId="2" fillId="2" borderId="41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40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4" fontId="13" fillId="0" borderId="24" xfId="3" applyNumberFormat="1" applyFont="1" applyFill="1" applyBorder="1" applyAlignment="1">
      <alignment horizontal="right" wrapTex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4" fontId="13" fillId="0" borderId="28" xfId="3" applyNumberFormat="1" applyFont="1" applyFill="1" applyBorder="1" applyAlignment="1">
      <alignment horizontal="center" vertical="center" wrapText="1"/>
    </xf>
    <xf numFmtId="4" fontId="13" fillId="0" borderId="24" xfId="3" applyNumberFormat="1" applyFont="1" applyFill="1" applyBorder="1" applyAlignment="1">
      <alignment horizontal="center" vertical="center" wrapText="1"/>
    </xf>
    <xf numFmtId="4" fontId="13" fillId="0" borderId="29" xfId="3" applyNumberFormat="1" applyFont="1" applyFill="1" applyBorder="1" applyAlignment="1">
      <alignment horizontal="center" vertical="center" wrapText="1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Border="1" applyAlignment="1" applyProtection="1">
      <alignment horizontal="center" vertical="top" wrapText="1"/>
      <protection locked="0"/>
    </xf>
  </cellXfs>
  <cellStyles count="8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47"/>
  <sheetViews>
    <sheetView zoomScaleNormal="100" zoomScaleSheetLayoutView="100" workbookViewId="0">
      <pane ySplit="2" topLeftCell="A30" activePane="bottomLeft" state="frozen"/>
      <selection activeCell="A14" sqref="A14:B14"/>
      <selection pane="bottomLeft" activeCell="B47" sqref="B47:C47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19.7109375" style="2" customWidth="1"/>
    <col min="4" max="16384" width="12.85546875" style="2"/>
  </cols>
  <sheetData>
    <row r="1" spans="1:3" ht="35.1" customHeight="1" x14ac:dyDescent="0.2">
      <c r="A1" s="455" t="s">
        <v>1039</v>
      </c>
      <c r="B1" s="456"/>
      <c r="C1" s="1"/>
    </row>
    <row r="2" spans="1:3" ht="15" customHeight="1" x14ac:dyDescent="0.2">
      <c r="A2" s="170" t="s">
        <v>131</v>
      </c>
      <c r="B2" s="171" t="s">
        <v>132</v>
      </c>
    </row>
    <row r="3" spans="1:3" x14ac:dyDescent="0.2">
      <c r="A3" s="65"/>
      <c r="B3" s="69"/>
    </row>
    <row r="4" spans="1:3" x14ac:dyDescent="0.2">
      <c r="A4" s="66"/>
      <c r="B4" s="70" t="s">
        <v>136</v>
      </c>
    </row>
    <row r="5" spans="1:3" x14ac:dyDescent="0.2">
      <c r="A5" s="66"/>
      <c r="B5" s="70"/>
    </row>
    <row r="6" spans="1:3" x14ac:dyDescent="0.2">
      <c r="A6" s="66"/>
      <c r="B6" s="72" t="s">
        <v>0</v>
      </c>
    </row>
    <row r="7" spans="1:3" x14ac:dyDescent="0.2">
      <c r="A7" s="66" t="s">
        <v>1</v>
      </c>
      <c r="B7" s="71" t="s">
        <v>2</v>
      </c>
    </row>
    <row r="8" spans="1:3" x14ac:dyDescent="0.2">
      <c r="A8" s="66" t="s">
        <v>3</v>
      </c>
      <c r="B8" s="71" t="s">
        <v>4</v>
      </c>
    </row>
    <row r="9" spans="1:3" x14ac:dyDescent="0.2">
      <c r="A9" s="66" t="s">
        <v>5</v>
      </c>
      <c r="B9" s="71" t="s">
        <v>6</v>
      </c>
    </row>
    <row r="10" spans="1:3" x14ac:dyDescent="0.2">
      <c r="A10" s="66" t="s">
        <v>7</v>
      </c>
      <c r="B10" s="71" t="s">
        <v>8</v>
      </c>
    </row>
    <row r="11" spans="1:3" x14ac:dyDescent="0.2">
      <c r="A11" s="66" t="s">
        <v>9</v>
      </c>
      <c r="B11" s="71" t="s">
        <v>10</v>
      </c>
    </row>
    <row r="12" spans="1:3" x14ac:dyDescent="0.2">
      <c r="A12" s="66" t="s">
        <v>11</v>
      </c>
      <c r="B12" s="71" t="s">
        <v>12</v>
      </c>
    </row>
    <row r="13" spans="1:3" x14ac:dyDescent="0.2">
      <c r="A13" s="66" t="s">
        <v>13</v>
      </c>
      <c r="B13" s="71" t="s">
        <v>14</v>
      </c>
    </row>
    <row r="14" spans="1:3" x14ac:dyDescent="0.2">
      <c r="A14" s="66" t="s">
        <v>15</v>
      </c>
      <c r="B14" s="71" t="s">
        <v>16</v>
      </c>
    </row>
    <row r="15" spans="1:3" x14ac:dyDescent="0.2">
      <c r="A15" s="66" t="s">
        <v>17</v>
      </c>
      <c r="B15" s="71" t="s">
        <v>18</v>
      </c>
    </row>
    <row r="16" spans="1:3" x14ac:dyDescent="0.2">
      <c r="A16" s="66" t="s">
        <v>19</v>
      </c>
      <c r="B16" s="71" t="s">
        <v>20</v>
      </c>
    </row>
    <row r="17" spans="1:2" x14ac:dyDescent="0.2">
      <c r="A17" s="66" t="s">
        <v>21</v>
      </c>
      <c r="B17" s="71" t="s">
        <v>22</v>
      </c>
    </row>
    <row r="18" spans="1:2" x14ac:dyDescent="0.2">
      <c r="A18" s="66" t="s">
        <v>23</v>
      </c>
      <c r="B18" s="71" t="s">
        <v>24</v>
      </c>
    </row>
    <row r="19" spans="1:2" x14ac:dyDescent="0.2">
      <c r="A19" s="66" t="s">
        <v>25</v>
      </c>
      <c r="B19" s="71" t="s">
        <v>26</v>
      </c>
    </row>
    <row r="20" spans="1:2" x14ac:dyDescent="0.2">
      <c r="A20" s="66" t="s">
        <v>27</v>
      </c>
      <c r="B20" s="71" t="s">
        <v>28</v>
      </c>
    </row>
    <row r="21" spans="1:2" x14ac:dyDescent="0.2">
      <c r="A21" s="66" t="s">
        <v>228</v>
      </c>
      <c r="B21" s="71" t="s">
        <v>29</v>
      </c>
    </row>
    <row r="22" spans="1:2" x14ac:dyDescent="0.2">
      <c r="A22" s="66" t="s">
        <v>229</v>
      </c>
      <c r="B22" s="71" t="s">
        <v>30</v>
      </c>
    </row>
    <row r="23" spans="1:2" x14ac:dyDescent="0.2">
      <c r="A23" s="66" t="s">
        <v>230</v>
      </c>
      <c r="B23" s="71" t="s">
        <v>31</v>
      </c>
    </row>
    <row r="24" spans="1:2" x14ac:dyDescent="0.2">
      <c r="A24" s="66" t="s">
        <v>32</v>
      </c>
      <c r="B24" s="71" t="s">
        <v>33</v>
      </c>
    </row>
    <row r="25" spans="1:2" x14ac:dyDescent="0.2">
      <c r="A25" s="66" t="s">
        <v>34</v>
      </c>
      <c r="B25" s="71" t="s">
        <v>35</v>
      </c>
    </row>
    <row r="26" spans="1:2" x14ac:dyDescent="0.2">
      <c r="A26" s="66" t="s">
        <v>36</v>
      </c>
      <c r="B26" s="71" t="s">
        <v>37</v>
      </c>
    </row>
    <row r="27" spans="1:2" x14ac:dyDescent="0.2">
      <c r="A27" s="66" t="s">
        <v>38</v>
      </c>
      <c r="B27" s="71" t="s">
        <v>39</v>
      </c>
    </row>
    <row r="28" spans="1:2" x14ac:dyDescent="0.2">
      <c r="A28" s="66" t="s">
        <v>225</v>
      </c>
      <c r="B28" s="71" t="s">
        <v>226</v>
      </c>
    </row>
    <row r="29" spans="1:2" x14ac:dyDescent="0.2">
      <c r="A29" s="66"/>
      <c r="B29" s="71"/>
    </row>
    <row r="30" spans="1:2" x14ac:dyDescent="0.2">
      <c r="A30" s="66"/>
      <c r="B30" s="72"/>
    </row>
    <row r="31" spans="1:2" x14ac:dyDescent="0.2">
      <c r="A31" s="66" t="s">
        <v>140</v>
      </c>
      <c r="B31" s="71" t="s">
        <v>134</v>
      </c>
    </row>
    <row r="32" spans="1:2" x14ac:dyDescent="0.2">
      <c r="A32" s="66" t="s">
        <v>141</v>
      </c>
      <c r="B32" s="71" t="s">
        <v>135</v>
      </c>
    </row>
    <row r="33" spans="1:3" x14ac:dyDescent="0.2">
      <c r="A33" s="66"/>
      <c r="B33" s="71"/>
    </row>
    <row r="34" spans="1:3" x14ac:dyDescent="0.2">
      <c r="A34" s="66"/>
      <c r="B34" s="70" t="s">
        <v>137</v>
      </c>
    </row>
    <row r="35" spans="1:3" x14ac:dyDescent="0.2">
      <c r="A35" s="66" t="s">
        <v>139</v>
      </c>
      <c r="B35" s="71" t="s">
        <v>41</v>
      </c>
    </row>
    <row r="36" spans="1:3" x14ac:dyDescent="0.2">
      <c r="A36" s="66"/>
      <c r="B36" s="71" t="s">
        <v>42</v>
      </c>
    </row>
    <row r="37" spans="1:3" ht="12" thickBot="1" x14ac:dyDescent="0.25">
      <c r="A37" s="67"/>
      <c r="B37" s="68"/>
    </row>
    <row r="39" spans="1:3" x14ac:dyDescent="0.2">
      <c r="A39" s="180" t="s">
        <v>235</v>
      </c>
      <c r="B39" s="181"/>
      <c r="C39" s="181"/>
    </row>
    <row r="40" spans="1:3" x14ac:dyDescent="0.2">
      <c r="A40" s="182"/>
      <c r="B40" s="181"/>
      <c r="C40" s="181"/>
    </row>
    <row r="41" spans="1:3" x14ac:dyDescent="0.2">
      <c r="A41" s="183"/>
      <c r="B41" s="184"/>
      <c r="C41" s="183"/>
    </row>
    <row r="42" spans="1:3" x14ac:dyDescent="0.2">
      <c r="A42" s="185"/>
      <c r="B42" s="183"/>
      <c r="C42" s="183"/>
    </row>
    <row r="43" spans="1:3" x14ac:dyDescent="0.2">
      <c r="A43" s="185"/>
    </row>
    <row r="44" spans="1:3" x14ac:dyDescent="0.2">
      <c r="A44" s="185"/>
    </row>
    <row r="46" spans="1:3" x14ac:dyDescent="0.2">
      <c r="B46" s="183" t="s">
        <v>236</v>
      </c>
      <c r="C46" s="185" t="s">
        <v>236</v>
      </c>
    </row>
    <row r="47" spans="1:3" ht="45" x14ac:dyDescent="0.2">
      <c r="B47" s="191" t="s">
        <v>1037</v>
      </c>
      <c r="C47" s="191" t="s">
        <v>1038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scale="81" orientation="portrait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57" t="s">
        <v>142</v>
      </c>
      <c r="B2" s="458"/>
      <c r="C2" s="87"/>
      <c r="D2" s="87"/>
    </row>
    <row r="3" spans="1:4" ht="12" thickBot="1" x14ac:dyDescent="0.25">
      <c r="A3" s="87"/>
      <c r="B3" s="87"/>
      <c r="C3" s="87"/>
      <c r="D3" s="87"/>
    </row>
    <row r="4" spans="1:4" ht="14.1" customHeight="1" x14ac:dyDescent="0.2">
      <c r="A4" s="136" t="s">
        <v>233</v>
      </c>
      <c r="B4" s="153"/>
      <c r="C4" s="153"/>
      <c r="D4" s="154"/>
    </row>
    <row r="5" spans="1:4" ht="14.1" customHeight="1" x14ac:dyDescent="0.2">
      <c r="A5" s="138" t="s">
        <v>143</v>
      </c>
      <c r="B5" s="144"/>
      <c r="C5" s="144"/>
      <c r="D5" s="145"/>
    </row>
    <row r="6" spans="1:4" ht="14.1" customHeight="1" x14ac:dyDescent="0.2">
      <c r="A6" s="459" t="s">
        <v>157</v>
      </c>
      <c r="B6" s="469"/>
      <c r="C6" s="469"/>
      <c r="D6" s="470"/>
    </row>
    <row r="7" spans="1:4" ht="14.1" customHeight="1" thickBot="1" x14ac:dyDescent="0.25">
      <c r="A7" s="150" t="s">
        <v>158</v>
      </c>
      <c r="B7" s="151"/>
      <c r="C7" s="151"/>
      <c r="D7" s="152"/>
    </row>
    <row r="8" spans="1:4" x14ac:dyDescent="0.2">
      <c r="A8" s="87"/>
      <c r="B8" s="87"/>
      <c r="C8" s="87"/>
      <c r="D8" s="87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8" customWidth="1"/>
    <col min="2" max="2" width="50.7109375" style="88" customWidth="1"/>
    <col min="3" max="3" width="17.7109375" style="7" customWidth="1"/>
    <col min="4" max="5" width="17.7109375" style="88" customWidth="1"/>
    <col min="6" max="7" width="22.7109375" style="88" customWidth="1"/>
    <col min="8" max="16384" width="11.42578125" style="88"/>
  </cols>
  <sheetData>
    <row r="1" spans="1:7" s="257" customFormat="1" ht="11.25" customHeight="1" x14ac:dyDescent="0.25">
      <c r="A1" s="14" t="s">
        <v>43</v>
      </c>
      <c r="B1" s="14"/>
      <c r="C1" s="289"/>
      <c r="D1" s="14"/>
      <c r="E1" s="14"/>
      <c r="F1" s="14"/>
      <c r="G1" s="290"/>
    </row>
    <row r="2" spans="1:7" s="257" customFormat="1" ht="11.25" customHeight="1" x14ac:dyDescent="0.25">
      <c r="A2" s="14" t="s">
        <v>138</v>
      </c>
      <c r="B2" s="14"/>
      <c r="C2" s="289"/>
      <c r="D2" s="14"/>
      <c r="E2" s="14"/>
      <c r="F2" s="14"/>
      <c r="G2" s="14"/>
    </row>
    <row r="5" spans="1:7" ht="11.25" customHeight="1" x14ac:dyDescent="0.2">
      <c r="A5" s="216" t="s">
        <v>299</v>
      </c>
      <c r="B5" s="216"/>
      <c r="G5" s="189" t="s">
        <v>298</v>
      </c>
    </row>
    <row r="6" spans="1:7" x14ac:dyDescent="0.2">
      <c r="A6" s="287"/>
      <c r="B6" s="287"/>
      <c r="C6" s="288"/>
      <c r="D6" s="287"/>
      <c r="E6" s="287"/>
      <c r="F6" s="287"/>
      <c r="G6" s="287"/>
    </row>
    <row r="7" spans="1:7" ht="15" customHeight="1" x14ac:dyDescent="0.2">
      <c r="A7" s="227" t="s">
        <v>45</v>
      </c>
      <c r="B7" s="226" t="s">
        <v>46</v>
      </c>
      <c r="C7" s="224" t="s">
        <v>242</v>
      </c>
      <c r="D7" s="225" t="s">
        <v>241</v>
      </c>
      <c r="E7" s="225" t="s">
        <v>297</v>
      </c>
      <c r="F7" s="226" t="s">
        <v>296</v>
      </c>
      <c r="G7" s="226" t="s">
        <v>295</v>
      </c>
    </row>
    <row r="8" spans="1:7" x14ac:dyDescent="0.2">
      <c r="A8" s="284" t="s">
        <v>518</v>
      </c>
      <c r="B8" s="284" t="s">
        <v>518</v>
      </c>
      <c r="C8" s="221"/>
      <c r="D8" s="286"/>
      <c r="E8" s="285"/>
      <c r="F8" s="284"/>
      <c r="G8" s="284"/>
    </row>
    <row r="9" spans="1:7" x14ac:dyDescent="0.2">
      <c r="A9" s="284"/>
      <c r="B9" s="284"/>
      <c r="C9" s="221"/>
      <c r="D9" s="285"/>
      <c r="E9" s="285"/>
      <c r="F9" s="284"/>
      <c r="G9" s="284"/>
    </row>
    <row r="10" spans="1:7" x14ac:dyDescent="0.2">
      <c r="A10" s="284"/>
      <c r="B10" s="284"/>
      <c r="C10" s="221"/>
      <c r="D10" s="285"/>
      <c r="E10" s="285"/>
      <c r="F10" s="284"/>
      <c r="G10" s="284"/>
    </row>
    <row r="11" spans="1:7" x14ac:dyDescent="0.2">
      <c r="A11" s="284"/>
      <c r="B11" s="284"/>
      <c r="C11" s="221"/>
      <c r="D11" s="285"/>
      <c r="E11" s="285"/>
      <c r="F11" s="284"/>
      <c r="G11" s="284"/>
    </row>
    <row r="12" spans="1:7" x14ac:dyDescent="0.2">
      <c r="A12" s="284"/>
      <c r="B12" s="284"/>
      <c r="C12" s="221"/>
      <c r="D12" s="285"/>
      <c r="E12" s="285"/>
      <c r="F12" s="284"/>
      <c r="G12" s="284"/>
    </row>
    <row r="13" spans="1:7" x14ac:dyDescent="0.2">
      <c r="A13" s="284"/>
      <c r="B13" s="284"/>
      <c r="C13" s="221"/>
      <c r="D13" s="285"/>
      <c r="E13" s="285"/>
      <c r="F13" s="284"/>
      <c r="G13" s="284"/>
    </row>
    <row r="14" spans="1:7" x14ac:dyDescent="0.2">
      <c r="A14" s="284"/>
      <c r="B14" s="284"/>
      <c r="C14" s="221"/>
      <c r="D14" s="285"/>
      <c r="E14" s="285"/>
      <c r="F14" s="284"/>
      <c r="G14" s="284"/>
    </row>
    <row r="15" spans="1:7" x14ac:dyDescent="0.2">
      <c r="A15" s="284"/>
      <c r="B15" s="284"/>
      <c r="C15" s="221"/>
      <c r="D15" s="285"/>
      <c r="E15" s="285"/>
      <c r="F15" s="284"/>
      <c r="G15" s="284"/>
    </row>
    <row r="16" spans="1:7" x14ac:dyDescent="0.2">
      <c r="A16" s="61"/>
      <c r="B16" s="61" t="s">
        <v>294</v>
      </c>
      <c r="C16" s="243">
        <f>SUM(C8:C15)</f>
        <v>0</v>
      </c>
      <c r="D16" s="61"/>
      <c r="E16" s="61"/>
      <c r="F16" s="61"/>
      <c r="G16" s="61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 x14ac:dyDescent="0.2">
      <c r="A2" s="457" t="s">
        <v>142</v>
      </c>
      <c r="B2" s="458"/>
      <c r="C2" s="87"/>
      <c r="D2" s="87"/>
      <c r="E2" s="87"/>
      <c r="F2" s="87"/>
      <c r="G2" s="87"/>
    </row>
    <row r="3" spans="1:7" ht="12" thickBot="1" x14ac:dyDescent="0.25">
      <c r="A3" s="87"/>
      <c r="B3" s="87"/>
      <c r="C3" s="87"/>
      <c r="D3" s="87"/>
      <c r="E3" s="87"/>
      <c r="F3" s="87"/>
      <c r="G3" s="87"/>
    </row>
    <row r="4" spans="1:7" ht="14.1" customHeight="1" x14ac:dyDescent="0.2">
      <c r="A4" s="136" t="s">
        <v>233</v>
      </c>
      <c r="B4" s="93"/>
      <c r="C4" s="93"/>
      <c r="D4" s="93"/>
      <c r="E4" s="93"/>
      <c r="F4" s="93"/>
      <c r="G4" s="94"/>
    </row>
    <row r="5" spans="1:7" ht="14.1" customHeight="1" x14ac:dyDescent="0.2">
      <c r="A5" s="138" t="s">
        <v>143</v>
      </c>
      <c r="B5" s="12"/>
      <c r="C5" s="12"/>
      <c r="D5" s="12"/>
      <c r="E5" s="12"/>
      <c r="F5" s="12"/>
      <c r="G5" s="95"/>
    </row>
    <row r="6" spans="1:7" ht="14.1" customHeight="1" x14ac:dyDescent="0.2">
      <c r="A6" s="138" t="s">
        <v>159</v>
      </c>
      <c r="B6" s="91"/>
      <c r="C6" s="91"/>
      <c r="D6" s="91"/>
      <c r="E6" s="91"/>
      <c r="F6" s="91"/>
      <c r="G6" s="92"/>
    </row>
    <row r="7" spans="1:7" ht="14.1" customHeight="1" x14ac:dyDescent="0.2">
      <c r="A7" s="155" t="s">
        <v>160</v>
      </c>
      <c r="B7" s="12"/>
      <c r="C7" s="12"/>
      <c r="D7" s="12"/>
      <c r="E7" s="12"/>
      <c r="F7" s="12"/>
      <c r="G7" s="95"/>
    </row>
    <row r="8" spans="1:7" ht="14.1" customHeight="1" x14ac:dyDescent="0.2">
      <c r="A8" s="147" t="s">
        <v>161</v>
      </c>
      <c r="B8" s="12"/>
      <c r="C8" s="12"/>
      <c r="D8" s="12"/>
      <c r="E8" s="12"/>
      <c r="F8" s="12"/>
      <c r="G8" s="95"/>
    </row>
    <row r="9" spans="1:7" ht="14.1" customHeight="1" x14ac:dyDescent="0.2">
      <c r="A9" s="147" t="s">
        <v>162</v>
      </c>
      <c r="B9" s="12"/>
      <c r="C9" s="12"/>
      <c r="D9" s="12"/>
      <c r="E9" s="12"/>
      <c r="F9" s="12"/>
      <c r="G9" s="95"/>
    </row>
    <row r="10" spans="1:7" ht="14.1" customHeight="1" thickBot="1" x14ac:dyDescent="0.25">
      <c r="A10" s="156" t="s">
        <v>163</v>
      </c>
      <c r="B10" s="96"/>
      <c r="C10" s="96"/>
      <c r="D10" s="96"/>
      <c r="E10" s="96"/>
      <c r="F10" s="96"/>
      <c r="G10" s="97"/>
    </row>
    <row r="11" spans="1:7" x14ac:dyDescent="0.2">
      <c r="A11" s="87"/>
      <c r="B11" s="87"/>
      <c r="C11" s="87"/>
      <c r="D11" s="87"/>
      <c r="E11" s="87"/>
      <c r="F11" s="87"/>
      <c r="G11" s="87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8" customWidth="1"/>
    <col min="2" max="2" width="50.7109375" style="88" customWidth="1"/>
    <col min="3" max="3" width="17.7109375" style="7" customWidth="1"/>
    <col min="4" max="5" width="17.7109375" style="88" customWidth="1"/>
    <col min="6" max="16384" width="11.42578125" style="88"/>
  </cols>
  <sheetData>
    <row r="1" spans="1:5" x14ac:dyDescent="0.2">
      <c r="A1" s="3" t="s">
        <v>43</v>
      </c>
      <c r="B1" s="3"/>
      <c r="C1" s="248"/>
      <c r="D1" s="3"/>
      <c r="E1" s="5"/>
    </row>
    <row r="2" spans="1:5" x14ac:dyDescent="0.2">
      <c r="A2" s="3" t="s">
        <v>138</v>
      </c>
      <c r="B2" s="3"/>
      <c r="C2" s="248"/>
      <c r="D2" s="3"/>
      <c r="E2" s="3"/>
    </row>
    <row r="5" spans="1:5" ht="11.25" customHeight="1" x14ac:dyDescent="0.2">
      <c r="A5" s="216" t="s">
        <v>303</v>
      </c>
      <c r="B5" s="216"/>
      <c r="E5" s="189" t="s">
        <v>302</v>
      </c>
    </row>
    <row r="6" spans="1:5" x14ac:dyDescent="0.2">
      <c r="A6" s="287"/>
      <c r="B6" s="287"/>
      <c r="C6" s="288"/>
      <c r="D6" s="287"/>
      <c r="E6" s="287"/>
    </row>
    <row r="7" spans="1:5" ht="15" customHeight="1" x14ac:dyDescent="0.2">
      <c r="A7" s="227" t="s">
        <v>45</v>
      </c>
      <c r="B7" s="226" t="s">
        <v>46</v>
      </c>
      <c r="C7" s="224" t="s">
        <v>242</v>
      </c>
      <c r="D7" s="225" t="s">
        <v>241</v>
      </c>
      <c r="E7" s="226" t="s">
        <v>301</v>
      </c>
    </row>
    <row r="8" spans="1:5" ht="11.25" customHeight="1" x14ac:dyDescent="0.2">
      <c r="A8" s="286" t="s">
        <v>518</v>
      </c>
      <c r="B8" s="286" t="s">
        <v>518</v>
      </c>
      <c r="C8" s="253"/>
      <c r="D8" s="286"/>
      <c r="E8" s="286"/>
    </row>
    <row r="9" spans="1:5" ht="11.25" customHeight="1" x14ac:dyDescent="0.2">
      <c r="A9" s="286"/>
      <c r="B9" s="286"/>
      <c r="C9" s="253"/>
      <c r="D9" s="286"/>
      <c r="E9" s="286"/>
    </row>
    <row r="10" spans="1:5" ht="11.25" customHeight="1" x14ac:dyDescent="0.2">
      <c r="A10" s="286"/>
      <c r="B10" s="286"/>
      <c r="C10" s="253"/>
      <c r="D10" s="286"/>
      <c r="E10" s="286"/>
    </row>
    <row r="11" spans="1:5" ht="11.25" customHeight="1" x14ac:dyDescent="0.2">
      <c r="A11" s="286"/>
      <c r="B11" s="286"/>
      <c r="C11" s="253"/>
      <c r="D11" s="286"/>
      <c r="E11" s="286"/>
    </row>
    <row r="12" spans="1:5" ht="11.25" customHeight="1" x14ac:dyDescent="0.2">
      <c r="A12" s="286"/>
      <c r="B12" s="286"/>
      <c r="C12" s="253"/>
      <c r="D12" s="286"/>
      <c r="E12" s="286"/>
    </row>
    <row r="13" spans="1:5" ht="11.25" customHeight="1" x14ac:dyDescent="0.2">
      <c r="A13" s="286"/>
      <c r="B13" s="286"/>
      <c r="C13" s="253"/>
      <c r="D13" s="286"/>
      <c r="E13" s="286"/>
    </row>
    <row r="14" spans="1:5" ht="11.25" customHeight="1" x14ac:dyDescent="0.2">
      <c r="A14" s="286"/>
      <c r="B14" s="286"/>
      <c r="C14" s="253"/>
      <c r="D14" s="286"/>
      <c r="E14" s="286"/>
    </row>
    <row r="15" spans="1:5" x14ac:dyDescent="0.2">
      <c r="A15" s="286"/>
      <c r="B15" s="286"/>
      <c r="C15" s="253"/>
      <c r="D15" s="286"/>
      <c r="E15" s="286"/>
    </row>
    <row r="16" spans="1:5" x14ac:dyDescent="0.2">
      <c r="A16" s="252"/>
      <c r="B16" s="252" t="s">
        <v>300</v>
      </c>
      <c r="C16" s="251">
        <f>SUM(C8:C15)</f>
        <v>0</v>
      </c>
      <c r="D16" s="252"/>
      <c r="E16" s="252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B7" sqref="B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 x14ac:dyDescent="0.2">
      <c r="A2" s="457" t="s">
        <v>142</v>
      </c>
      <c r="B2" s="458"/>
      <c r="C2" s="87"/>
      <c r="D2" s="87"/>
      <c r="E2" s="87"/>
    </row>
    <row r="3" spans="1:5" ht="12" thickBot="1" x14ac:dyDescent="0.25">
      <c r="A3" s="87"/>
      <c r="B3" s="87"/>
      <c r="C3" s="87"/>
      <c r="D3" s="87"/>
      <c r="E3" s="87"/>
    </row>
    <row r="4" spans="1:5" ht="14.1" customHeight="1" x14ac:dyDescent="0.2">
      <c r="A4" s="136" t="s">
        <v>233</v>
      </c>
      <c r="B4" s="93"/>
      <c r="C4" s="93"/>
      <c r="D4" s="93"/>
      <c r="E4" s="94"/>
    </row>
    <row r="5" spans="1:5" ht="14.1" customHeight="1" x14ac:dyDescent="0.2">
      <c r="A5" s="138" t="s">
        <v>143</v>
      </c>
      <c r="B5" s="12"/>
      <c r="C5" s="12"/>
      <c r="D5" s="12"/>
      <c r="E5" s="95"/>
    </row>
    <row r="6" spans="1:5" ht="14.1" customHeight="1" x14ac:dyDescent="0.2">
      <c r="A6" s="138" t="s">
        <v>164</v>
      </c>
      <c r="B6" s="91"/>
      <c r="C6" s="91"/>
      <c r="D6" s="91"/>
      <c r="E6" s="92"/>
    </row>
    <row r="7" spans="1:5" ht="14.1" customHeight="1" x14ac:dyDescent="0.2">
      <c r="A7" s="147" t="s">
        <v>165</v>
      </c>
      <c r="B7" s="12"/>
      <c r="C7" s="12"/>
      <c r="D7" s="12"/>
      <c r="E7" s="95"/>
    </row>
    <row r="8" spans="1:5" ht="14.1" customHeight="1" thickBot="1" x14ac:dyDescent="0.25">
      <c r="A8" s="150" t="s">
        <v>166</v>
      </c>
      <c r="B8" s="98"/>
      <c r="C8" s="98"/>
      <c r="D8" s="98"/>
      <c r="E8" s="99"/>
    </row>
    <row r="9" spans="1:5" x14ac:dyDescent="0.2">
      <c r="A9" s="87"/>
      <c r="B9" s="87"/>
      <c r="C9" s="87"/>
      <c r="D9" s="87"/>
      <c r="E9" s="87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A19" zoomScaleNormal="100" zoomScaleSheetLayoutView="100" workbookViewId="0">
      <selection sqref="A1:F40"/>
    </sheetView>
  </sheetViews>
  <sheetFormatPr baseColWidth="10" defaultRowHeight="11.25" x14ac:dyDescent="0.2"/>
  <cols>
    <col min="1" max="1" width="20.7109375" style="88" customWidth="1"/>
    <col min="2" max="2" width="50.7109375" style="88" customWidth="1"/>
    <col min="3" max="5" width="17.7109375" style="7" customWidth="1"/>
    <col min="6" max="7" width="17.7109375" style="88" customWidth="1"/>
    <col min="8" max="8" width="8.7109375" style="88" customWidth="1"/>
    <col min="9" max="16384" width="11.42578125" style="88"/>
  </cols>
  <sheetData>
    <row r="1" spans="1:6" x14ac:dyDescent="0.2">
      <c r="A1" s="3" t="s">
        <v>43</v>
      </c>
      <c r="B1" s="3"/>
      <c r="C1" s="248"/>
      <c r="D1" s="248"/>
      <c r="E1" s="248"/>
      <c r="F1" s="5"/>
    </row>
    <row r="2" spans="1:6" x14ac:dyDescent="0.2">
      <c r="A2" s="3" t="s">
        <v>138</v>
      </c>
      <c r="B2" s="3"/>
      <c r="C2" s="248"/>
      <c r="D2" s="248"/>
      <c r="E2" s="248"/>
      <c r="F2" s="240"/>
    </row>
    <row r="3" spans="1:6" x14ac:dyDescent="0.2">
      <c r="F3" s="240"/>
    </row>
    <row r="4" spans="1:6" x14ac:dyDescent="0.2">
      <c r="F4" s="240"/>
    </row>
    <row r="5" spans="1:6" ht="11.25" customHeight="1" x14ac:dyDescent="0.2">
      <c r="A5" s="216" t="s">
        <v>319</v>
      </c>
      <c r="B5" s="216"/>
      <c r="C5" s="293"/>
      <c r="D5" s="293"/>
      <c r="E5" s="293"/>
      <c r="F5" s="269" t="s">
        <v>308</v>
      </c>
    </row>
    <row r="6" spans="1:6" x14ac:dyDescent="0.2">
      <c r="A6" s="296"/>
      <c r="B6" s="296"/>
      <c r="C6" s="293"/>
      <c r="D6" s="295"/>
      <c r="E6" s="295"/>
      <c r="F6" s="294"/>
    </row>
    <row r="7" spans="1:6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292" t="s">
        <v>49</v>
      </c>
      <c r="F7" s="291" t="s">
        <v>307</v>
      </c>
    </row>
    <row r="8" spans="1:6" x14ac:dyDescent="0.2">
      <c r="A8" s="222" t="s">
        <v>669</v>
      </c>
      <c r="B8" s="222" t="s">
        <v>670</v>
      </c>
      <c r="C8" s="221">
        <v>875286.9</v>
      </c>
      <c r="D8" s="221">
        <v>1495286.9</v>
      </c>
      <c r="E8" s="221">
        <v>620000</v>
      </c>
      <c r="F8" s="221"/>
    </row>
    <row r="9" spans="1:6" x14ac:dyDescent="0.2">
      <c r="A9" s="222" t="s">
        <v>671</v>
      </c>
      <c r="B9" s="222" t="s">
        <v>672</v>
      </c>
      <c r="C9" s="221">
        <v>4760402.74</v>
      </c>
      <c r="D9" s="221">
        <v>4760402.74</v>
      </c>
      <c r="E9" s="221">
        <v>0</v>
      </c>
      <c r="F9" s="221"/>
    </row>
    <row r="10" spans="1:6" x14ac:dyDescent="0.2">
      <c r="A10" s="222" t="s">
        <v>673</v>
      </c>
      <c r="B10" s="222" t="s">
        <v>674</v>
      </c>
      <c r="C10" s="221">
        <v>3769326.62</v>
      </c>
      <c r="D10" s="221">
        <v>6133178.0599999996</v>
      </c>
      <c r="E10" s="221">
        <v>2363851.44</v>
      </c>
      <c r="F10" s="221"/>
    </row>
    <row r="11" spans="1:6" x14ac:dyDescent="0.2">
      <c r="A11" s="222" t="s">
        <v>675</v>
      </c>
      <c r="B11" s="222" t="s">
        <v>676</v>
      </c>
      <c r="C11" s="221">
        <v>19048779.600000001</v>
      </c>
      <c r="D11" s="221">
        <v>20182552.920000002</v>
      </c>
      <c r="E11" s="221">
        <v>1133773.32</v>
      </c>
      <c r="F11" s="221"/>
    </row>
    <row r="12" spans="1:6" x14ac:dyDescent="0.2">
      <c r="A12" s="222" t="s">
        <v>677</v>
      </c>
      <c r="B12" s="222" t="s">
        <v>678</v>
      </c>
      <c r="C12" s="221">
        <v>2812368.73</v>
      </c>
      <c r="D12" s="221">
        <v>4065395.33</v>
      </c>
      <c r="E12" s="221">
        <v>1253026.6000000001</v>
      </c>
      <c r="F12" s="221"/>
    </row>
    <row r="13" spans="1:6" x14ac:dyDescent="0.2">
      <c r="A13" s="222" t="s">
        <v>679</v>
      </c>
      <c r="B13" s="222" t="s">
        <v>680</v>
      </c>
      <c r="C13" s="221">
        <v>28256332.170000002</v>
      </c>
      <c r="D13" s="221">
        <v>36793933.960000001</v>
      </c>
      <c r="E13" s="221">
        <v>8537601.7899999991</v>
      </c>
      <c r="F13" s="221"/>
    </row>
    <row r="14" spans="1:6" x14ac:dyDescent="0.2">
      <c r="A14" s="222" t="s">
        <v>681</v>
      </c>
      <c r="B14" s="222" t="s">
        <v>682</v>
      </c>
      <c r="C14" s="221">
        <v>2232647.0499999998</v>
      </c>
      <c r="D14" s="221">
        <v>4272341.46</v>
      </c>
      <c r="E14" s="221">
        <v>2039694.41</v>
      </c>
      <c r="F14" s="221"/>
    </row>
    <row r="15" spans="1:6" x14ac:dyDescent="0.2">
      <c r="A15" s="222" t="s">
        <v>683</v>
      </c>
      <c r="B15" s="222" t="s">
        <v>684</v>
      </c>
      <c r="C15" s="221">
        <v>76103502.540000007</v>
      </c>
      <c r="D15" s="221">
        <v>76103502.540000007</v>
      </c>
      <c r="E15" s="221">
        <v>0</v>
      </c>
      <c r="F15" s="221"/>
    </row>
    <row r="16" spans="1:6" x14ac:dyDescent="0.2">
      <c r="A16" s="222" t="s">
        <v>685</v>
      </c>
      <c r="B16" s="222" t="s">
        <v>676</v>
      </c>
      <c r="C16" s="221">
        <v>89174.81</v>
      </c>
      <c r="D16" s="221">
        <v>89174.81</v>
      </c>
      <c r="E16" s="221">
        <v>0</v>
      </c>
      <c r="F16" s="221"/>
    </row>
    <row r="17" spans="1:6" x14ac:dyDescent="0.2">
      <c r="A17" s="222" t="s">
        <v>686</v>
      </c>
      <c r="B17" s="222" t="s">
        <v>682</v>
      </c>
      <c r="C17" s="221">
        <v>270364.13</v>
      </c>
      <c r="D17" s="221">
        <v>270364.13</v>
      </c>
      <c r="E17" s="221">
        <v>0</v>
      </c>
      <c r="F17" s="221"/>
    </row>
    <row r="18" spans="1:6" x14ac:dyDescent="0.2">
      <c r="A18" s="222"/>
      <c r="B18" s="222"/>
      <c r="C18" s="221"/>
      <c r="D18" s="221"/>
      <c r="E18" s="221"/>
      <c r="F18" s="221"/>
    </row>
    <row r="19" spans="1:6" x14ac:dyDescent="0.2">
      <c r="A19" s="61"/>
      <c r="B19" s="61" t="s">
        <v>318</v>
      </c>
      <c r="C19" s="243">
        <f>SUM(C8:C18)</f>
        <v>138218185.29000002</v>
      </c>
      <c r="D19" s="243">
        <f>SUM(D8:D18)</f>
        <v>154166132.84999999</v>
      </c>
      <c r="E19" s="243">
        <f>SUM(E8:E18)</f>
        <v>15947947.559999999</v>
      </c>
      <c r="F19" s="243"/>
    </row>
    <row r="20" spans="1:6" x14ac:dyDescent="0.2">
      <c r="A20" s="59"/>
      <c r="B20" s="59"/>
      <c r="C20" s="230"/>
      <c r="D20" s="230"/>
      <c r="E20" s="230"/>
      <c r="F20" s="59"/>
    </row>
    <row r="21" spans="1:6" x14ac:dyDescent="0.2">
      <c r="A21" s="59"/>
      <c r="B21" s="59"/>
      <c r="C21" s="230"/>
      <c r="D21" s="230"/>
      <c r="E21" s="230"/>
      <c r="F21" s="59"/>
    </row>
    <row r="22" spans="1:6" ht="11.25" customHeight="1" x14ac:dyDescent="0.2">
      <c r="A22" s="216" t="s">
        <v>317</v>
      </c>
      <c r="B22" s="59"/>
      <c r="C22" s="293"/>
      <c r="D22" s="293"/>
      <c r="E22" s="293"/>
      <c r="F22" s="269" t="s">
        <v>308</v>
      </c>
    </row>
    <row r="23" spans="1:6" ht="12.75" customHeight="1" x14ac:dyDescent="0.2">
      <c r="A23" s="280"/>
      <c r="B23" s="280"/>
      <c r="C23" s="228"/>
    </row>
    <row r="24" spans="1:6" ht="15" customHeight="1" x14ac:dyDescent="0.2">
      <c r="A24" s="227" t="s">
        <v>45</v>
      </c>
      <c r="B24" s="226" t="s">
        <v>46</v>
      </c>
      <c r="C24" s="292" t="s">
        <v>47</v>
      </c>
      <c r="D24" s="292" t="s">
        <v>48</v>
      </c>
      <c r="E24" s="292" t="s">
        <v>49</v>
      </c>
      <c r="F24" s="291" t="s">
        <v>307</v>
      </c>
    </row>
    <row r="25" spans="1:6" x14ac:dyDescent="0.2">
      <c r="A25" s="222" t="s">
        <v>687</v>
      </c>
      <c r="B25" s="263" t="s">
        <v>688</v>
      </c>
      <c r="C25" s="264">
        <v>817665.25</v>
      </c>
      <c r="D25" s="264">
        <v>817665.25</v>
      </c>
      <c r="E25" s="264">
        <v>0</v>
      </c>
      <c r="F25" s="263"/>
    </row>
    <row r="26" spans="1:6" x14ac:dyDescent="0.2">
      <c r="A26" s="222" t="s">
        <v>689</v>
      </c>
      <c r="B26" s="263" t="s">
        <v>690</v>
      </c>
      <c r="C26" s="264">
        <v>157216.37</v>
      </c>
      <c r="D26" s="264">
        <v>157216.37</v>
      </c>
      <c r="E26" s="264">
        <v>0</v>
      </c>
      <c r="F26" s="263"/>
    </row>
    <row r="27" spans="1:6" x14ac:dyDescent="0.2">
      <c r="A27" s="222" t="s">
        <v>691</v>
      </c>
      <c r="B27" s="263" t="s">
        <v>692</v>
      </c>
      <c r="C27" s="264">
        <v>15142.03</v>
      </c>
      <c r="D27" s="264">
        <v>15142.03</v>
      </c>
      <c r="E27" s="264">
        <v>0</v>
      </c>
      <c r="F27" s="263"/>
    </row>
    <row r="28" spans="1:6" x14ac:dyDescent="0.2">
      <c r="A28" s="222" t="s">
        <v>693</v>
      </c>
      <c r="B28" s="263" t="s">
        <v>694</v>
      </c>
      <c r="C28" s="264">
        <v>18396</v>
      </c>
      <c r="D28" s="264">
        <v>18396</v>
      </c>
      <c r="E28" s="264">
        <v>0</v>
      </c>
      <c r="F28" s="263"/>
    </row>
    <row r="29" spans="1:6" x14ac:dyDescent="0.2">
      <c r="A29" s="222" t="s">
        <v>695</v>
      </c>
      <c r="B29" s="263" t="s">
        <v>696</v>
      </c>
      <c r="C29" s="264">
        <v>10636884.140000001</v>
      </c>
      <c r="D29" s="264">
        <v>10636884.140000001</v>
      </c>
      <c r="E29" s="264">
        <v>0</v>
      </c>
      <c r="F29" s="263"/>
    </row>
    <row r="30" spans="1:6" x14ac:dyDescent="0.2">
      <c r="A30" s="222" t="s">
        <v>697</v>
      </c>
      <c r="B30" s="263" t="s">
        <v>698</v>
      </c>
      <c r="C30" s="264">
        <v>110000.02</v>
      </c>
      <c r="D30" s="264">
        <v>110000.02</v>
      </c>
      <c r="E30" s="264">
        <v>0</v>
      </c>
      <c r="F30" s="263"/>
    </row>
    <row r="31" spans="1:6" x14ac:dyDescent="0.2">
      <c r="A31" s="222" t="s">
        <v>699</v>
      </c>
      <c r="B31" s="263" t="s">
        <v>700</v>
      </c>
      <c r="C31" s="264">
        <v>25520</v>
      </c>
      <c r="D31" s="264">
        <v>25520</v>
      </c>
      <c r="E31" s="264">
        <v>0</v>
      </c>
      <c r="F31" s="263"/>
    </row>
    <row r="32" spans="1:6" x14ac:dyDescent="0.2">
      <c r="A32" s="222" t="s">
        <v>701</v>
      </c>
      <c r="B32" s="263" t="s">
        <v>702</v>
      </c>
      <c r="C32" s="264">
        <v>154289.25</v>
      </c>
      <c r="D32" s="264">
        <v>154289.25</v>
      </c>
      <c r="E32" s="264">
        <v>0</v>
      </c>
      <c r="F32" s="263"/>
    </row>
    <row r="33" spans="1:8" x14ac:dyDescent="0.2">
      <c r="A33" s="222" t="s">
        <v>703</v>
      </c>
      <c r="B33" s="263" t="s">
        <v>704</v>
      </c>
      <c r="C33" s="264">
        <v>3784655.87</v>
      </c>
      <c r="D33" s="264">
        <v>3784655.87</v>
      </c>
      <c r="E33" s="264">
        <v>0</v>
      </c>
      <c r="F33" s="263"/>
    </row>
    <row r="34" spans="1:8" x14ac:dyDescent="0.2">
      <c r="A34" s="222" t="s">
        <v>705</v>
      </c>
      <c r="B34" s="263" t="s">
        <v>706</v>
      </c>
      <c r="C34" s="264">
        <v>1666361.3</v>
      </c>
      <c r="D34" s="264">
        <v>1666361.3</v>
      </c>
      <c r="E34" s="264">
        <v>0</v>
      </c>
      <c r="F34" s="263"/>
    </row>
    <row r="35" spans="1:8" x14ac:dyDescent="0.2">
      <c r="A35" s="222" t="s">
        <v>707</v>
      </c>
      <c r="B35" s="263" t="s">
        <v>708</v>
      </c>
      <c r="C35" s="264">
        <v>51946.14</v>
      </c>
      <c r="D35" s="264">
        <v>51946.14</v>
      </c>
      <c r="E35" s="264">
        <v>0</v>
      </c>
      <c r="F35" s="263"/>
    </row>
    <row r="36" spans="1:8" x14ac:dyDescent="0.2">
      <c r="A36" s="222" t="s">
        <v>709</v>
      </c>
      <c r="B36" s="263" t="s">
        <v>710</v>
      </c>
      <c r="C36" s="264">
        <v>418598.69</v>
      </c>
      <c r="D36" s="264">
        <v>418598.69</v>
      </c>
      <c r="E36" s="264">
        <v>0</v>
      </c>
      <c r="F36" s="263"/>
    </row>
    <row r="37" spans="1:8" x14ac:dyDescent="0.2">
      <c r="A37" s="222" t="s">
        <v>711</v>
      </c>
      <c r="B37" s="263" t="s">
        <v>712</v>
      </c>
      <c r="C37" s="264">
        <v>23023.22</v>
      </c>
      <c r="D37" s="264">
        <v>23023.22</v>
      </c>
      <c r="E37" s="264">
        <v>0</v>
      </c>
      <c r="F37" s="263"/>
    </row>
    <row r="38" spans="1:8" x14ac:dyDescent="0.2">
      <c r="A38" s="222" t="s">
        <v>713</v>
      </c>
      <c r="B38" s="263" t="s">
        <v>714</v>
      </c>
      <c r="C38" s="264">
        <v>34568</v>
      </c>
      <c r="D38" s="264">
        <v>34568</v>
      </c>
      <c r="E38" s="264">
        <v>0</v>
      </c>
      <c r="F38" s="263"/>
    </row>
    <row r="39" spans="1:8" x14ac:dyDescent="0.2">
      <c r="A39" s="222"/>
      <c r="B39" s="263"/>
      <c r="C39" s="264"/>
      <c r="D39" s="264"/>
      <c r="E39" s="264"/>
      <c r="F39" s="263"/>
    </row>
    <row r="40" spans="1:8" x14ac:dyDescent="0.2">
      <c r="A40" s="61"/>
      <c r="B40" s="61" t="s">
        <v>316</v>
      </c>
      <c r="C40" s="243">
        <f>SUM(C25:C39)</f>
        <v>17914266.280000001</v>
      </c>
      <c r="D40" s="243">
        <f>SUM(D25:D39)</f>
        <v>17914266.280000001</v>
      </c>
      <c r="E40" s="243">
        <f>SUM(E25:E39)</f>
        <v>0</v>
      </c>
      <c r="F40" s="243"/>
    </row>
    <row r="41" spans="1:8" s="8" customFormat="1" x14ac:dyDescent="0.2">
      <c r="A41" s="58"/>
      <c r="B41" s="58"/>
      <c r="C41" s="11"/>
      <c r="D41" s="11"/>
      <c r="E41" s="11"/>
      <c r="F41" s="11"/>
    </row>
    <row r="42" spans="1:8" s="8" customFormat="1" x14ac:dyDescent="0.2">
      <c r="A42" s="58"/>
      <c r="B42" s="58"/>
      <c r="C42" s="11"/>
      <c r="D42" s="11"/>
      <c r="E42" s="11"/>
      <c r="F42" s="11"/>
    </row>
    <row r="43" spans="1:8" s="8" customFormat="1" ht="11.25" customHeight="1" x14ac:dyDescent="0.2">
      <c r="A43" s="216" t="s">
        <v>315</v>
      </c>
      <c r="B43" s="216"/>
      <c r="C43" s="293"/>
      <c r="D43" s="293"/>
      <c r="E43" s="293"/>
      <c r="G43" s="269" t="s">
        <v>308</v>
      </c>
    </row>
    <row r="44" spans="1:8" s="8" customFormat="1" x14ac:dyDescent="0.2">
      <c r="A44" s="280"/>
      <c r="B44" s="280"/>
      <c r="C44" s="228"/>
      <c r="D44" s="7"/>
      <c r="E44" s="7"/>
      <c r="F44" s="88"/>
    </row>
    <row r="45" spans="1:8" s="8" customFormat="1" ht="27.95" customHeight="1" x14ac:dyDescent="0.2">
      <c r="A45" s="227" t="s">
        <v>45</v>
      </c>
      <c r="B45" s="226" t="s">
        <v>46</v>
      </c>
      <c r="C45" s="292" t="s">
        <v>47</v>
      </c>
      <c r="D45" s="292" t="s">
        <v>48</v>
      </c>
      <c r="E45" s="292" t="s">
        <v>49</v>
      </c>
      <c r="F45" s="291" t="s">
        <v>307</v>
      </c>
      <c r="G45" s="291" t="s">
        <v>306</v>
      </c>
      <c r="H45" s="291" t="s">
        <v>305</v>
      </c>
    </row>
    <row r="46" spans="1:8" s="8" customFormat="1" x14ac:dyDescent="0.2">
      <c r="A46" s="222" t="s">
        <v>518</v>
      </c>
      <c r="B46" s="263" t="s">
        <v>518</v>
      </c>
      <c r="C46" s="221"/>
      <c r="D46" s="264"/>
      <c r="E46" s="264"/>
      <c r="F46" s="263"/>
      <c r="G46" s="263"/>
      <c r="H46" s="263"/>
    </row>
    <row r="47" spans="1:8" s="8" customFormat="1" x14ac:dyDescent="0.2">
      <c r="A47" s="222"/>
      <c r="B47" s="263"/>
      <c r="C47" s="221"/>
      <c r="D47" s="264"/>
      <c r="E47" s="264"/>
      <c r="F47" s="263"/>
      <c r="G47" s="263"/>
      <c r="H47" s="263"/>
    </row>
    <row r="48" spans="1:8" s="8" customFormat="1" x14ac:dyDescent="0.2">
      <c r="A48" s="222"/>
      <c r="B48" s="263"/>
      <c r="C48" s="221"/>
      <c r="D48" s="264"/>
      <c r="E48" s="264"/>
      <c r="F48" s="263"/>
      <c r="G48" s="263"/>
      <c r="H48" s="263"/>
    </row>
    <row r="49" spans="1:8" s="8" customFormat="1" x14ac:dyDescent="0.2">
      <c r="A49" s="222"/>
      <c r="B49" s="263"/>
      <c r="C49" s="221"/>
      <c r="D49" s="264"/>
      <c r="E49" s="264"/>
      <c r="F49" s="263"/>
      <c r="G49" s="263"/>
      <c r="H49" s="263"/>
    </row>
    <row r="50" spans="1:8" s="8" customFormat="1" x14ac:dyDescent="0.2">
      <c r="A50" s="61"/>
      <c r="B50" s="61" t="s">
        <v>314</v>
      </c>
      <c r="C50" s="243">
        <f>SUM(C46:C49)</f>
        <v>0</v>
      </c>
      <c r="D50" s="243">
        <f>SUM(D46:D49)</f>
        <v>0</v>
      </c>
      <c r="E50" s="243">
        <f>SUM(E46:E49)</f>
        <v>0</v>
      </c>
      <c r="F50" s="243"/>
      <c r="G50" s="243"/>
      <c r="H50" s="243"/>
    </row>
    <row r="51" spans="1:8" s="8" customFormat="1" x14ac:dyDescent="0.2">
      <c r="A51" s="15"/>
      <c r="B51" s="15"/>
      <c r="C51" s="16"/>
      <c r="D51" s="16"/>
      <c r="E51" s="16"/>
      <c r="F51" s="11"/>
    </row>
    <row r="53" spans="1:8" x14ac:dyDescent="0.2">
      <c r="A53" s="216" t="s">
        <v>313</v>
      </c>
      <c r="B53" s="216"/>
      <c r="C53" s="293"/>
      <c r="D53" s="293"/>
      <c r="E53" s="293"/>
      <c r="G53" s="269" t="s">
        <v>308</v>
      </c>
    </row>
    <row r="54" spans="1:8" x14ac:dyDescent="0.2">
      <c r="A54" s="280"/>
      <c r="B54" s="280"/>
      <c r="C54" s="228"/>
      <c r="H54" s="7"/>
    </row>
    <row r="55" spans="1:8" ht="27.95" customHeight="1" x14ac:dyDescent="0.2">
      <c r="A55" s="227" t="s">
        <v>45</v>
      </c>
      <c r="B55" s="226" t="s">
        <v>46</v>
      </c>
      <c r="C55" s="292" t="s">
        <v>47</v>
      </c>
      <c r="D55" s="292" t="s">
        <v>48</v>
      </c>
      <c r="E55" s="292" t="s">
        <v>49</v>
      </c>
      <c r="F55" s="291" t="s">
        <v>307</v>
      </c>
      <c r="G55" s="291" t="s">
        <v>306</v>
      </c>
      <c r="H55" s="291" t="s">
        <v>305</v>
      </c>
    </row>
    <row r="56" spans="1:8" x14ac:dyDescent="0.2">
      <c r="A56" s="222" t="s">
        <v>518</v>
      </c>
      <c r="B56" s="263" t="s">
        <v>518</v>
      </c>
      <c r="C56" s="221"/>
      <c r="D56" s="264"/>
      <c r="E56" s="264"/>
      <c r="F56" s="263"/>
      <c r="G56" s="263"/>
      <c r="H56" s="263"/>
    </row>
    <row r="57" spans="1:8" x14ac:dyDescent="0.2">
      <c r="A57" s="222"/>
      <c r="B57" s="263"/>
      <c r="C57" s="221"/>
      <c r="D57" s="264"/>
      <c r="E57" s="264"/>
      <c r="F57" s="263"/>
      <c r="G57" s="263"/>
      <c r="H57" s="263"/>
    </row>
    <row r="58" spans="1:8" x14ac:dyDescent="0.2">
      <c r="A58" s="222"/>
      <c r="B58" s="263"/>
      <c r="C58" s="221"/>
      <c r="D58" s="264"/>
      <c r="E58" s="264"/>
      <c r="F58" s="263"/>
      <c r="G58" s="263"/>
      <c r="H58" s="263"/>
    </row>
    <row r="59" spans="1:8" x14ac:dyDescent="0.2">
      <c r="A59" s="222"/>
      <c r="B59" s="263"/>
      <c r="C59" s="221"/>
      <c r="D59" s="264"/>
      <c r="E59" s="264"/>
      <c r="F59" s="263"/>
      <c r="G59" s="263"/>
      <c r="H59" s="263"/>
    </row>
    <row r="60" spans="1:8" x14ac:dyDescent="0.2">
      <c r="A60" s="61"/>
      <c r="B60" s="61" t="s">
        <v>312</v>
      </c>
      <c r="C60" s="243">
        <f>SUM(C56:C59)</f>
        <v>0</v>
      </c>
      <c r="D60" s="243">
        <f>SUM(D56:D59)</f>
        <v>0</v>
      </c>
      <c r="E60" s="243">
        <f>SUM(E56:E59)</f>
        <v>0</v>
      </c>
      <c r="F60" s="243"/>
      <c r="G60" s="243"/>
      <c r="H60" s="243"/>
    </row>
    <row r="63" spans="1:8" x14ac:dyDescent="0.2">
      <c r="A63" s="216" t="s">
        <v>311</v>
      </c>
      <c r="B63" s="216"/>
      <c r="C63" s="293"/>
      <c r="D63" s="293"/>
      <c r="E63" s="293"/>
      <c r="G63" s="269" t="s">
        <v>308</v>
      </c>
    </row>
    <row r="64" spans="1:8" x14ac:dyDescent="0.2">
      <c r="A64" s="280"/>
      <c r="B64" s="280"/>
      <c r="C64" s="228"/>
    </row>
    <row r="65" spans="1:8" ht="27.95" customHeight="1" x14ac:dyDescent="0.2">
      <c r="A65" s="227" t="s">
        <v>45</v>
      </c>
      <c r="B65" s="226" t="s">
        <v>46</v>
      </c>
      <c r="C65" s="292" t="s">
        <v>47</v>
      </c>
      <c r="D65" s="292" t="s">
        <v>48</v>
      </c>
      <c r="E65" s="292" t="s">
        <v>49</v>
      </c>
      <c r="F65" s="291" t="s">
        <v>307</v>
      </c>
      <c r="G65" s="291" t="s">
        <v>306</v>
      </c>
      <c r="H65" s="291" t="s">
        <v>305</v>
      </c>
    </row>
    <row r="66" spans="1:8" x14ac:dyDescent="0.2">
      <c r="A66" s="222" t="s">
        <v>518</v>
      </c>
      <c r="B66" s="263" t="s">
        <v>518</v>
      </c>
      <c r="C66" s="221"/>
      <c r="D66" s="264"/>
      <c r="E66" s="264"/>
      <c r="F66" s="263"/>
      <c r="G66" s="263"/>
      <c r="H66" s="263"/>
    </row>
    <row r="67" spans="1:8" x14ac:dyDescent="0.2">
      <c r="A67" s="222"/>
      <c r="B67" s="263"/>
      <c r="C67" s="221"/>
      <c r="D67" s="264"/>
      <c r="E67" s="264"/>
      <c r="F67" s="263"/>
      <c r="G67" s="263"/>
      <c r="H67" s="263"/>
    </row>
    <row r="68" spans="1:8" x14ac:dyDescent="0.2">
      <c r="A68" s="222"/>
      <c r="B68" s="263"/>
      <c r="C68" s="221"/>
      <c r="D68" s="264"/>
      <c r="E68" s="264"/>
      <c r="F68" s="263"/>
      <c r="G68" s="263"/>
      <c r="H68" s="263"/>
    </row>
    <row r="69" spans="1:8" x14ac:dyDescent="0.2">
      <c r="A69" s="222"/>
      <c r="B69" s="263"/>
      <c r="C69" s="221"/>
      <c r="D69" s="264"/>
      <c r="E69" s="264"/>
      <c r="F69" s="263"/>
      <c r="G69" s="263"/>
      <c r="H69" s="263"/>
    </row>
    <row r="70" spans="1:8" x14ac:dyDescent="0.2">
      <c r="A70" s="61"/>
      <c r="B70" s="61" t="s">
        <v>310</v>
      </c>
      <c r="C70" s="243">
        <f>SUM(C66:C69)</f>
        <v>0</v>
      </c>
      <c r="D70" s="243">
        <f>SUM(D66:D69)</f>
        <v>0</v>
      </c>
      <c r="E70" s="243">
        <f>SUM(E66:E69)</f>
        <v>0</v>
      </c>
      <c r="F70" s="243"/>
      <c r="G70" s="243"/>
      <c r="H70" s="243"/>
    </row>
    <row r="73" spans="1:8" x14ac:dyDescent="0.2">
      <c r="A73" s="216" t="s">
        <v>309</v>
      </c>
      <c r="B73" s="216"/>
      <c r="C73" s="293"/>
      <c r="D73" s="293"/>
      <c r="E73" s="293"/>
      <c r="G73" s="269" t="s">
        <v>308</v>
      </c>
    </row>
    <row r="74" spans="1:8" x14ac:dyDescent="0.2">
      <c r="A74" s="280"/>
      <c r="B74" s="280"/>
      <c r="C74" s="228"/>
    </row>
    <row r="75" spans="1:8" ht="27.95" customHeight="1" x14ac:dyDescent="0.2">
      <c r="A75" s="227" t="s">
        <v>45</v>
      </c>
      <c r="B75" s="226" t="s">
        <v>46</v>
      </c>
      <c r="C75" s="292" t="s">
        <v>47</v>
      </c>
      <c r="D75" s="292" t="s">
        <v>48</v>
      </c>
      <c r="E75" s="292" t="s">
        <v>49</v>
      </c>
      <c r="F75" s="291" t="s">
        <v>307</v>
      </c>
      <c r="G75" s="291" t="s">
        <v>306</v>
      </c>
      <c r="H75" s="291" t="s">
        <v>305</v>
      </c>
    </row>
    <row r="76" spans="1:8" x14ac:dyDescent="0.2">
      <c r="A76" s="222" t="s">
        <v>518</v>
      </c>
      <c r="B76" s="263" t="s">
        <v>518</v>
      </c>
      <c r="C76" s="221"/>
      <c r="D76" s="264"/>
      <c r="E76" s="264"/>
      <c r="F76" s="263"/>
      <c r="G76" s="263"/>
      <c r="H76" s="263"/>
    </row>
    <row r="77" spans="1:8" x14ac:dyDescent="0.2">
      <c r="A77" s="222"/>
      <c r="B77" s="263"/>
      <c r="C77" s="221"/>
      <c r="D77" s="264"/>
      <c r="E77" s="264"/>
      <c r="F77" s="263"/>
      <c r="G77" s="263"/>
      <c r="H77" s="263"/>
    </row>
    <row r="78" spans="1:8" x14ac:dyDescent="0.2">
      <c r="A78" s="222"/>
      <c r="B78" s="263"/>
      <c r="C78" s="221"/>
      <c r="D78" s="264"/>
      <c r="E78" s="264"/>
      <c r="F78" s="263"/>
      <c r="G78" s="263"/>
      <c r="H78" s="263"/>
    </row>
    <row r="79" spans="1:8" x14ac:dyDescent="0.2">
      <c r="A79" s="222"/>
      <c r="B79" s="263"/>
      <c r="C79" s="221"/>
      <c r="D79" s="264"/>
      <c r="E79" s="264"/>
      <c r="F79" s="263"/>
      <c r="G79" s="263"/>
      <c r="H79" s="263"/>
    </row>
    <row r="80" spans="1:8" x14ac:dyDescent="0.2">
      <c r="A80" s="61"/>
      <c r="B80" s="61" t="s">
        <v>304</v>
      </c>
      <c r="C80" s="243">
        <f>SUM(C76:C79)</f>
        <v>0</v>
      </c>
      <c r="D80" s="243">
        <f>SUM(D76:D79)</f>
        <v>0</v>
      </c>
      <c r="E80" s="243">
        <f>SUM(E76:E79)</f>
        <v>0</v>
      </c>
      <c r="F80" s="243"/>
      <c r="G80" s="243"/>
      <c r="H80" s="243"/>
    </row>
  </sheetData>
  <dataValidations count="8">
    <dataValidation allowBlank="1" showInputMessage="1" showErrorMessage="1" prompt="Importe final del periodo que corresponde la información financiera trimestral que se presenta." sqref="D7 D24 D45 D55 D65 D75"/>
    <dataValidation allowBlank="1" showInputMessage="1" showErrorMessage="1" prompt="Saldo al 31 de diciembre del año anterior del ejercio que se presenta." sqref="C7 C24 C45 C55 C65 C75"/>
    <dataValidation allowBlank="1" showInputMessage="1" showErrorMessage="1" prompt="Corresponde al número de la cuenta de acuerdo al Plan de Cuentas emitido por el CONAC (DOF 23/12/2015)." sqref="A7 A24 A45 A55 A65 A75"/>
    <dataValidation allowBlank="1" showInputMessage="1" showErrorMessage="1" prompt="Indicar la tasa de aplicación." sqref="H45 H55 H65 H75"/>
    <dataValidation allowBlank="1" showInputMessage="1" showErrorMessage="1" prompt="Indicar el método de depreciación." sqref="G45 G55 G65 G75"/>
    <dataValidation allowBlank="1" showInputMessage="1" showErrorMessage="1" prompt="Corresponde al nombre o descripción de la cuenta de acuerdo al Plan de Cuentas emitido por el CONAC." sqref="B7 B24 B45 B55 B65 B75"/>
    <dataValidation allowBlank="1" showInputMessage="1" showErrorMessage="1" prompt="Diferencia entre el saldo final y el inicial presentados." sqref="E7 E24 E45 E55 E65 E75"/>
    <dataValidation allowBlank="1" showInputMessage="1" showErrorMessage="1" prompt="Criterio para la aplicación de depreciación: anual, mensual, trimestral, etc." sqref="F7 F24 F75 F55 F65 F45"/>
  </dataValidation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7" t="s">
        <v>142</v>
      </c>
      <c r="B2" s="458"/>
      <c r="C2" s="16"/>
      <c r="D2" s="16"/>
      <c r="E2" s="16"/>
      <c r="F2" s="11"/>
    </row>
    <row r="3" spans="1:6" ht="12" thickBot="1" x14ac:dyDescent="0.25">
      <c r="A3" s="87"/>
      <c r="B3" s="87"/>
      <c r="C3" s="87"/>
      <c r="D3" s="87"/>
      <c r="E3" s="87"/>
      <c r="F3" s="87"/>
    </row>
    <row r="4" spans="1:6" ht="14.1" customHeight="1" x14ac:dyDescent="0.2">
      <c r="A4" s="136" t="s">
        <v>233</v>
      </c>
      <c r="B4" s="93"/>
      <c r="C4" s="93"/>
      <c r="D4" s="93"/>
      <c r="E4" s="93"/>
      <c r="F4" s="94"/>
    </row>
    <row r="5" spans="1:6" ht="14.1" customHeight="1" x14ac:dyDescent="0.2">
      <c r="A5" s="138" t="s">
        <v>143</v>
      </c>
      <c r="B5" s="12"/>
      <c r="C5" s="12"/>
      <c r="D5" s="12"/>
      <c r="E5" s="12"/>
      <c r="F5" s="95"/>
    </row>
    <row r="6" spans="1:6" ht="14.1" customHeight="1" x14ac:dyDescent="0.2">
      <c r="A6" s="138" t="s">
        <v>167</v>
      </c>
      <c r="B6" s="91"/>
      <c r="C6" s="91"/>
      <c r="D6" s="91"/>
      <c r="E6" s="91"/>
      <c r="F6" s="95"/>
    </row>
    <row r="7" spans="1:6" ht="14.1" customHeight="1" x14ac:dyDescent="0.2">
      <c r="A7" s="138" t="s">
        <v>168</v>
      </c>
      <c r="B7" s="91"/>
      <c r="C7" s="91"/>
      <c r="D7" s="91"/>
      <c r="E7" s="91"/>
      <c r="F7" s="95"/>
    </row>
    <row r="8" spans="1:6" ht="14.1" customHeight="1" x14ac:dyDescent="0.2">
      <c r="A8" s="138" t="s">
        <v>169</v>
      </c>
      <c r="B8" s="12"/>
      <c r="C8" s="22"/>
      <c r="D8" s="22"/>
      <c r="E8" s="22"/>
      <c r="F8" s="95"/>
    </row>
    <row r="9" spans="1:6" ht="14.1" customHeight="1" thickBot="1" x14ac:dyDescent="0.25">
      <c r="A9" s="157" t="s">
        <v>170</v>
      </c>
      <c r="B9" s="96"/>
      <c r="C9" s="96"/>
      <c r="D9" s="96"/>
      <c r="E9" s="96"/>
      <c r="F9" s="97"/>
    </row>
    <row r="10" spans="1:6" x14ac:dyDescent="0.2">
      <c r="A10" s="87"/>
      <c r="B10" s="87"/>
      <c r="C10" s="87"/>
      <c r="D10" s="87"/>
      <c r="E10" s="87"/>
      <c r="F10" s="87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8" customWidth="1"/>
    <col min="2" max="2" width="50.7109375" style="88" customWidth="1"/>
    <col min="3" max="5" width="17.7109375" style="7" customWidth="1"/>
    <col min="6" max="6" width="17.7109375" style="88" customWidth="1"/>
    <col min="7" max="16384" width="11.42578125" style="88"/>
  </cols>
  <sheetData>
    <row r="1" spans="1:6" ht="11.25" customHeight="1" x14ac:dyDescent="0.2">
      <c r="A1" s="3" t="s">
        <v>43</v>
      </c>
      <c r="B1" s="3"/>
      <c r="C1" s="248"/>
      <c r="D1" s="248"/>
      <c r="E1" s="248"/>
      <c r="F1" s="5"/>
    </row>
    <row r="2" spans="1:6" ht="11.25" customHeight="1" x14ac:dyDescent="0.2">
      <c r="A2" s="3" t="s">
        <v>138</v>
      </c>
      <c r="B2" s="3"/>
      <c r="C2" s="248"/>
      <c r="D2" s="248"/>
      <c r="E2" s="248"/>
    </row>
    <row r="3" spans="1:6" ht="11.25" customHeight="1" x14ac:dyDescent="0.2">
      <c r="A3" s="3"/>
      <c r="B3" s="3"/>
      <c r="C3" s="248"/>
      <c r="D3" s="248"/>
      <c r="E3" s="248"/>
    </row>
    <row r="4" spans="1:6" ht="11.25" customHeight="1" x14ac:dyDescent="0.2"/>
    <row r="5" spans="1:6" ht="11.25" customHeight="1" x14ac:dyDescent="0.2">
      <c r="A5" s="310" t="s">
        <v>327</v>
      </c>
      <c r="B5" s="310"/>
      <c r="C5" s="307"/>
      <c r="D5" s="307"/>
      <c r="E5" s="307"/>
      <c r="F5" s="189" t="s">
        <v>324</v>
      </c>
    </row>
    <row r="6" spans="1:6" s="8" customFormat="1" x14ac:dyDescent="0.2">
      <c r="A6" s="17"/>
      <c r="B6" s="17"/>
      <c r="C6" s="307"/>
      <c r="D6" s="307"/>
      <c r="E6" s="307"/>
    </row>
    <row r="7" spans="1:6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292" t="s">
        <v>49</v>
      </c>
      <c r="F7" s="291" t="s">
        <v>307</v>
      </c>
    </row>
    <row r="8" spans="1:6" x14ac:dyDescent="0.2">
      <c r="A8" s="284">
        <v>125105911</v>
      </c>
      <c r="B8" s="284" t="s">
        <v>715</v>
      </c>
      <c r="C8" s="221">
        <v>278400</v>
      </c>
      <c r="D8" s="303">
        <v>278400</v>
      </c>
      <c r="E8" s="303">
        <v>0</v>
      </c>
      <c r="F8" s="302"/>
    </row>
    <row r="9" spans="1:6" x14ac:dyDescent="0.2">
      <c r="A9" s="284"/>
      <c r="B9" s="284"/>
      <c r="C9" s="221"/>
      <c r="D9" s="303"/>
      <c r="E9" s="303"/>
      <c r="F9" s="302"/>
    </row>
    <row r="10" spans="1:6" x14ac:dyDescent="0.2">
      <c r="A10" s="284"/>
      <c r="B10" s="284"/>
      <c r="C10" s="221"/>
      <c r="D10" s="303"/>
      <c r="E10" s="303"/>
      <c r="F10" s="302"/>
    </row>
    <row r="11" spans="1:6" x14ac:dyDescent="0.2">
      <c r="A11" s="284"/>
      <c r="B11" s="284"/>
      <c r="C11" s="221"/>
      <c r="D11" s="303"/>
      <c r="E11" s="303"/>
      <c r="F11" s="302"/>
    </row>
    <row r="12" spans="1:6" x14ac:dyDescent="0.2">
      <c r="A12" s="284"/>
      <c r="B12" s="284"/>
      <c r="C12" s="221"/>
      <c r="D12" s="303"/>
      <c r="E12" s="303"/>
      <c r="F12" s="302"/>
    </row>
    <row r="13" spans="1:6" x14ac:dyDescent="0.2">
      <c r="A13" s="61"/>
      <c r="B13" s="61" t="s">
        <v>326</v>
      </c>
      <c r="C13" s="243">
        <f>SUM(C8:C12)</f>
        <v>278400</v>
      </c>
      <c r="D13" s="243">
        <f>SUM(D8:D12)</f>
        <v>278400</v>
      </c>
      <c r="E13" s="243">
        <f>SUM(E8:E12)</f>
        <v>0</v>
      </c>
      <c r="F13" s="61"/>
    </row>
    <row r="14" spans="1:6" x14ac:dyDescent="0.2">
      <c r="A14" s="59"/>
      <c r="B14" s="59"/>
      <c r="C14" s="230"/>
      <c r="D14" s="230"/>
      <c r="E14" s="230"/>
      <c r="F14" s="59"/>
    </row>
    <row r="15" spans="1:6" x14ac:dyDescent="0.2">
      <c r="A15" s="59"/>
      <c r="B15" s="59"/>
      <c r="C15" s="230"/>
      <c r="D15" s="230"/>
      <c r="E15" s="230"/>
      <c r="F15" s="59"/>
    </row>
    <row r="16" spans="1:6" ht="11.25" customHeight="1" x14ac:dyDescent="0.2">
      <c r="A16" s="309" t="s">
        <v>325</v>
      </c>
      <c r="B16" s="308"/>
      <c r="C16" s="307"/>
      <c r="D16" s="307"/>
      <c r="E16" s="307"/>
      <c r="F16" s="189" t="s">
        <v>324</v>
      </c>
    </row>
    <row r="17" spans="1:6" x14ac:dyDescent="0.2">
      <c r="A17" s="287"/>
      <c r="B17" s="287"/>
      <c r="C17" s="288"/>
      <c r="D17" s="288"/>
      <c r="E17" s="288"/>
    </row>
    <row r="18" spans="1:6" ht="15" customHeight="1" x14ac:dyDescent="0.2">
      <c r="A18" s="227" t="s">
        <v>45</v>
      </c>
      <c r="B18" s="226" t="s">
        <v>46</v>
      </c>
      <c r="C18" s="292" t="s">
        <v>47</v>
      </c>
      <c r="D18" s="292" t="s">
        <v>48</v>
      </c>
      <c r="E18" s="292" t="s">
        <v>49</v>
      </c>
      <c r="F18" s="291" t="s">
        <v>307</v>
      </c>
    </row>
    <row r="19" spans="1:6" ht="11.25" customHeight="1" x14ac:dyDescent="0.2">
      <c r="A19" s="222" t="s">
        <v>518</v>
      </c>
      <c r="B19" s="284" t="s">
        <v>518</v>
      </c>
      <c r="C19" s="221"/>
      <c r="D19" s="221"/>
      <c r="E19" s="221"/>
      <c r="F19" s="302"/>
    </row>
    <row r="20" spans="1:6" ht="11.25" customHeight="1" x14ac:dyDescent="0.2">
      <c r="A20" s="222"/>
      <c r="B20" s="284"/>
      <c r="C20" s="221"/>
      <c r="D20" s="221"/>
      <c r="E20" s="221"/>
      <c r="F20" s="302"/>
    </row>
    <row r="21" spans="1:6" x14ac:dyDescent="0.2">
      <c r="A21" s="222"/>
      <c r="B21" s="284"/>
      <c r="C21" s="221"/>
      <c r="D21" s="221"/>
      <c r="E21" s="221"/>
      <c r="F21" s="302"/>
    </row>
    <row r="22" spans="1:6" x14ac:dyDescent="0.2">
      <c r="A22" s="61"/>
      <c r="B22" s="61" t="s">
        <v>323</v>
      </c>
      <c r="C22" s="243">
        <f>SUM(C19:C21)</f>
        <v>0</v>
      </c>
      <c r="D22" s="243">
        <f>SUM(D19:D21)</f>
        <v>0</v>
      </c>
      <c r="E22" s="243">
        <f>SUM(E19:E21)</f>
        <v>0</v>
      </c>
      <c r="F22" s="61"/>
    </row>
    <row r="23" spans="1:6" x14ac:dyDescent="0.2">
      <c r="A23" s="59"/>
      <c r="B23" s="59"/>
      <c r="C23" s="230"/>
      <c r="D23" s="230"/>
      <c r="E23" s="230"/>
      <c r="F23" s="59"/>
    </row>
    <row r="24" spans="1:6" x14ac:dyDescent="0.2">
      <c r="A24" s="59"/>
      <c r="B24" s="59"/>
      <c r="C24" s="230"/>
      <c r="D24" s="230"/>
      <c r="E24" s="230"/>
      <c r="F24" s="59"/>
    </row>
    <row r="25" spans="1:6" ht="11.25" customHeight="1" x14ac:dyDescent="0.2">
      <c r="A25" s="306" t="s">
        <v>322</v>
      </c>
      <c r="B25" s="305"/>
      <c r="C25" s="304"/>
      <c r="D25" s="304"/>
      <c r="E25" s="293"/>
      <c r="F25" s="269" t="s">
        <v>321</v>
      </c>
    </row>
    <row r="26" spans="1:6" x14ac:dyDescent="0.2">
      <c r="A26" s="280"/>
      <c r="B26" s="280"/>
      <c r="C26" s="228"/>
    </row>
    <row r="27" spans="1:6" ht="15" customHeight="1" x14ac:dyDescent="0.2">
      <c r="A27" s="227" t="s">
        <v>45</v>
      </c>
      <c r="B27" s="226" t="s">
        <v>46</v>
      </c>
      <c r="C27" s="292" t="s">
        <v>47</v>
      </c>
      <c r="D27" s="292" t="s">
        <v>48</v>
      </c>
      <c r="E27" s="292" t="s">
        <v>49</v>
      </c>
      <c r="F27" s="291" t="s">
        <v>307</v>
      </c>
    </row>
    <row r="28" spans="1:6" x14ac:dyDescent="0.2">
      <c r="A28" s="284">
        <v>127106311</v>
      </c>
      <c r="B28" s="284" t="s">
        <v>716</v>
      </c>
      <c r="C28" s="221">
        <v>825561.13</v>
      </c>
      <c r="D28" s="303">
        <v>825561.13</v>
      </c>
      <c r="E28" s="303">
        <v>0</v>
      </c>
      <c r="F28" s="302"/>
    </row>
    <row r="29" spans="1:6" x14ac:dyDescent="0.2">
      <c r="A29" s="284"/>
      <c r="B29" s="284"/>
      <c r="C29" s="221"/>
      <c r="D29" s="303"/>
      <c r="E29" s="303"/>
      <c r="F29" s="302"/>
    </row>
    <row r="30" spans="1:6" x14ac:dyDescent="0.2">
      <c r="A30" s="284"/>
      <c r="B30" s="284"/>
      <c r="C30" s="221"/>
      <c r="D30" s="303"/>
      <c r="E30" s="303"/>
      <c r="F30" s="302"/>
    </row>
    <row r="31" spans="1:6" x14ac:dyDescent="0.2">
      <c r="A31" s="284"/>
      <c r="B31" s="284"/>
      <c r="C31" s="221"/>
      <c r="D31" s="303"/>
      <c r="E31" s="303"/>
      <c r="F31" s="302"/>
    </row>
    <row r="32" spans="1:6" x14ac:dyDescent="0.2">
      <c r="A32" s="284"/>
      <c r="B32" s="284"/>
      <c r="C32" s="221"/>
      <c r="D32" s="303"/>
      <c r="E32" s="303"/>
      <c r="F32" s="302"/>
    </row>
    <row r="33" spans="1:6" x14ac:dyDescent="0.2">
      <c r="A33" s="284"/>
      <c r="B33" s="284"/>
      <c r="C33" s="221"/>
      <c r="D33" s="303"/>
      <c r="E33" s="303"/>
      <c r="F33" s="302"/>
    </row>
    <row r="34" spans="1:6" x14ac:dyDescent="0.2">
      <c r="A34" s="301"/>
      <c r="B34" s="301" t="s">
        <v>320</v>
      </c>
      <c r="C34" s="300">
        <f>SUM(C28:C33)</f>
        <v>825561.13</v>
      </c>
      <c r="D34" s="300">
        <f>SUM(D28:D33)</f>
        <v>825561.13</v>
      </c>
      <c r="E34" s="300">
        <f>SUM(E28:E33)</f>
        <v>0</v>
      </c>
      <c r="F34" s="300"/>
    </row>
    <row r="35" spans="1:6" x14ac:dyDescent="0.2">
      <c r="A35" s="299"/>
      <c r="B35" s="297"/>
      <c r="C35" s="298"/>
      <c r="D35" s="298"/>
      <c r="E35" s="298"/>
      <c r="F35" s="297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7" t="s">
        <v>142</v>
      </c>
      <c r="B2" s="458"/>
      <c r="C2" s="100"/>
      <c r="D2" s="100"/>
      <c r="E2" s="100"/>
      <c r="F2" s="10"/>
    </row>
    <row r="3" spans="1:6" ht="12" thickBot="1" x14ac:dyDescent="0.25">
      <c r="A3" s="101"/>
      <c r="B3" s="101"/>
      <c r="C3" s="100"/>
      <c r="D3" s="100"/>
      <c r="E3" s="100"/>
      <c r="F3" s="10"/>
    </row>
    <row r="4" spans="1:6" ht="14.1" customHeight="1" x14ac:dyDescent="0.2">
      <c r="A4" s="136" t="s">
        <v>233</v>
      </c>
      <c r="B4" s="93"/>
      <c r="C4" s="93"/>
      <c r="D4" s="93"/>
      <c r="E4" s="93"/>
      <c r="F4" s="94"/>
    </row>
    <row r="5" spans="1:6" ht="14.1" customHeight="1" x14ac:dyDescent="0.2">
      <c r="A5" s="138" t="s">
        <v>143</v>
      </c>
      <c r="B5" s="12"/>
      <c r="C5" s="12"/>
      <c r="D5" s="12"/>
      <c r="E5" s="12"/>
      <c r="F5" s="95"/>
    </row>
    <row r="6" spans="1:6" ht="14.1" customHeight="1" x14ac:dyDescent="0.2">
      <c r="A6" s="158" t="s">
        <v>167</v>
      </c>
      <c r="B6" s="103"/>
      <c r="C6" s="103"/>
      <c r="D6" s="103"/>
      <c r="E6" s="103"/>
      <c r="F6" s="95"/>
    </row>
    <row r="7" spans="1:6" ht="14.1" customHeight="1" x14ac:dyDescent="0.2">
      <c r="A7" s="158" t="s">
        <v>168</v>
      </c>
      <c r="B7" s="104"/>
      <c r="C7" s="104"/>
      <c r="D7" s="104"/>
      <c r="E7" s="104"/>
      <c r="F7" s="105"/>
    </row>
    <row r="8" spans="1:6" ht="14.1" customHeight="1" x14ac:dyDescent="0.2">
      <c r="A8" s="158" t="s">
        <v>169</v>
      </c>
      <c r="B8" s="12"/>
      <c r="C8" s="22"/>
      <c r="D8" s="22"/>
      <c r="E8" s="22"/>
      <c r="F8" s="95"/>
    </row>
    <row r="9" spans="1:6" ht="14.1" customHeight="1" thickBot="1" x14ac:dyDescent="0.25">
      <c r="A9" s="159" t="s">
        <v>171</v>
      </c>
      <c r="B9" s="96"/>
      <c r="C9" s="96"/>
      <c r="D9" s="96"/>
      <c r="E9" s="96"/>
      <c r="F9" s="97"/>
    </row>
    <row r="10" spans="1:6" x14ac:dyDescent="0.2">
      <c r="A10" s="87"/>
      <c r="B10" s="87"/>
      <c r="C10" s="87"/>
      <c r="D10" s="87"/>
      <c r="E10" s="87"/>
      <c r="F10" s="87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138</v>
      </c>
      <c r="B2" s="3"/>
      <c r="C2" s="3"/>
      <c r="D2" s="3"/>
      <c r="E2" s="3"/>
      <c r="F2" s="3"/>
      <c r="G2" s="3"/>
      <c r="H2" s="88"/>
    </row>
    <row r="3" spans="1:17" x14ac:dyDescent="0.2">
      <c r="A3" s="3"/>
      <c r="B3" s="3"/>
      <c r="C3" s="3"/>
      <c r="D3" s="3"/>
      <c r="E3" s="3"/>
      <c r="F3" s="3"/>
      <c r="G3" s="3"/>
      <c r="H3" s="88"/>
    </row>
    <row r="4" spans="1:17" ht="11.25" customHeight="1" x14ac:dyDescent="0.2">
      <c r="A4" s="88"/>
      <c r="B4" s="88"/>
      <c r="C4" s="88"/>
      <c r="D4" s="88"/>
      <c r="E4" s="88"/>
      <c r="F4" s="88"/>
      <c r="G4" s="3"/>
      <c r="H4" s="88"/>
    </row>
    <row r="5" spans="1:17" ht="11.25" customHeight="1" x14ac:dyDescent="0.2">
      <c r="A5" s="19" t="s">
        <v>51</v>
      </c>
      <c r="B5" s="20"/>
      <c r="C5" s="88"/>
      <c r="D5" s="88"/>
      <c r="E5" s="17"/>
      <c r="F5" s="17"/>
      <c r="G5" s="17"/>
      <c r="H5" s="189" t="s">
        <v>50</v>
      </c>
    </row>
    <row r="6" spans="1:17" x14ac:dyDescent="0.2">
      <c r="A6" s="18" t="s">
        <v>518</v>
      </c>
      <c r="B6" s="18" t="s">
        <v>518</v>
      </c>
      <c r="J6" s="467"/>
      <c r="K6" s="467"/>
      <c r="L6" s="467"/>
      <c r="M6" s="467"/>
      <c r="N6" s="467"/>
      <c r="O6" s="467"/>
      <c r="P6" s="467"/>
      <c r="Q6" s="467"/>
    </row>
    <row r="7" spans="1:17" x14ac:dyDescent="0.2">
      <c r="A7" s="3" t="s">
        <v>52</v>
      </c>
    </row>
    <row r="8" spans="1:17" ht="52.5" customHeight="1" x14ac:dyDescent="0.2">
      <c r="A8" s="468" t="s">
        <v>53</v>
      </c>
      <c r="B8" s="468"/>
      <c r="C8" s="468"/>
      <c r="D8" s="468"/>
      <c r="E8" s="468"/>
      <c r="F8" s="468"/>
      <c r="G8" s="468"/>
      <c r="H8" s="468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zoomScaleNormal="100" zoomScaleSheetLayoutView="90" workbookViewId="0">
      <selection activeCell="A88" sqref="A88:J88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0" customWidth="1"/>
    <col min="6" max="6" width="14.7109375" style="8" customWidth="1"/>
    <col min="7" max="16384" width="11.42578125" style="8"/>
  </cols>
  <sheetData>
    <row r="1" spans="1:6" s="88" customFormat="1" x14ac:dyDescent="0.2">
      <c r="A1" s="3" t="s">
        <v>43</v>
      </c>
      <c r="B1" s="3"/>
      <c r="C1" s="248"/>
      <c r="D1" s="240"/>
      <c r="E1" s="4"/>
      <c r="F1" s="5"/>
    </row>
    <row r="2" spans="1:6" s="88" customFormat="1" x14ac:dyDescent="0.2">
      <c r="A2" s="3" t="s">
        <v>138</v>
      </c>
      <c r="B2" s="3"/>
      <c r="C2" s="248"/>
      <c r="D2" s="240"/>
      <c r="E2" s="4"/>
    </row>
    <row r="3" spans="1:6" s="88" customFormat="1" x14ac:dyDescent="0.2">
      <c r="C3" s="7"/>
      <c r="D3" s="240"/>
      <c r="E3" s="4"/>
    </row>
    <row r="4" spans="1:6" s="88" customFormat="1" x14ac:dyDescent="0.2">
      <c r="C4" s="7"/>
      <c r="D4" s="240"/>
      <c r="E4" s="4"/>
    </row>
    <row r="5" spans="1:6" s="88" customFormat="1" ht="11.25" customHeight="1" x14ac:dyDescent="0.2">
      <c r="A5" s="216" t="s">
        <v>250</v>
      </c>
      <c r="B5" s="229"/>
      <c r="C5" s="7"/>
      <c r="D5" s="248"/>
      <c r="E5" s="189" t="s">
        <v>243</v>
      </c>
    </row>
    <row r="6" spans="1:6" s="88" customFormat="1" x14ac:dyDescent="0.2">
      <c r="A6" s="250"/>
      <c r="B6" s="250"/>
      <c r="C6" s="249"/>
      <c r="D6" s="3"/>
      <c r="E6" s="248"/>
      <c r="F6" s="3"/>
    </row>
    <row r="7" spans="1:6" ht="15" customHeight="1" x14ac:dyDescent="0.2">
      <c r="A7" s="227" t="s">
        <v>45</v>
      </c>
      <c r="B7" s="226" t="s">
        <v>46</v>
      </c>
      <c r="C7" s="224" t="s">
        <v>242</v>
      </c>
      <c r="D7" s="225" t="s">
        <v>241</v>
      </c>
      <c r="E7" s="224" t="s">
        <v>240</v>
      </c>
    </row>
    <row r="8" spans="1:6" ht="11.25" customHeight="1" x14ac:dyDescent="0.2">
      <c r="A8" s="222" t="s">
        <v>518</v>
      </c>
      <c r="B8" s="222" t="s">
        <v>518</v>
      </c>
      <c r="C8" s="221"/>
      <c r="D8" s="246"/>
      <c r="E8" s="221"/>
    </row>
    <row r="9" spans="1:6" ht="11.25" customHeight="1" x14ac:dyDescent="0.2">
      <c r="A9" s="222"/>
      <c r="B9" s="222"/>
      <c r="C9" s="221"/>
      <c r="D9" s="246"/>
      <c r="E9" s="221"/>
    </row>
    <row r="10" spans="1:6" ht="11.25" customHeight="1" x14ac:dyDescent="0.2">
      <c r="A10" s="222"/>
      <c r="B10" s="222"/>
      <c r="C10" s="221"/>
      <c r="D10" s="246"/>
      <c r="E10" s="221"/>
    </row>
    <row r="11" spans="1:6" ht="11.25" customHeight="1" x14ac:dyDescent="0.2">
      <c r="A11" s="222"/>
      <c r="B11" s="222"/>
      <c r="C11" s="221"/>
      <c r="D11" s="246"/>
      <c r="E11" s="221"/>
    </row>
    <row r="12" spans="1:6" ht="11.25" customHeight="1" x14ac:dyDescent="0.2">
      <c r="A12" s="222"/>
      <c r="B12" s="222"/>
      <c r="C12" s="221"/>
      <c r="D12" s="246"/>
      <c r="E12" s="221"/>
    </row>
    <row r="13" spans="1:6" ht="11.25" customHeight="1" x14ac:dyDescent="0.2">
      <c r="A13" s="222"/>
      <c r="B13" s="222"/>
      <c r="C13" s="221"/>
      <c r="D13" s="246"/>
      <c r="E13" s="221"/>
    </row>
    <row r="14" spans="1:6" ht="11.25" customHeight="1" x14ac:dyDescent="0.2">
      <c r="A14" s="222"/>
      <c r="B14" s="222"/>
      <c r="C14" s="221"/>
      <c r="D14" s="246"/>
      <c r="E14" s="221"/>
    </row>
    <row r="15" spans="1:6" ht="11.25" customHeight="1" x14ac:dyDescent="0.2">
      <c r="A15" s="222"/>
      <c r="B15" s="222"/>
      <c r="C15" s="221"/>
      <c r="D15" s="246"/>
      <c r="E15" s="221"/>
    </row>
    <row r="16" spans="1:6" ht="11.25" customHeight="1" x14ac:dyDescent="0.2">
      <c r="A16" s="222"/>
      <c r="B16" s="222"/>
      <c r="C16" s="221"/>
      <c r="D16" s="246"/>
      <c r="E16" s="221"/>
    </row>
    <row r="17" spans="1:6" ht="11.25" customHeight="1" x14ac:dyDescent="0.2">
      <c r="A17" s="222"/>
      <c r="B17" s="222"/>
      <c r="C17" s="221"/>
      <c r="D17" s="246"/>
      <c r="E17" s="221"/>
    </row>
    <row r="18" spans="1:6" x14ac:dyDescent="0.2">
      <c r="A18" s="222"/>
      <c r="B18" s="222"/>
      <c r="C18" s="221"/>
      <c r="D18" s="246"/>
      <c r="E18" s="221"/>
    </row>
    <row r="19" spans="1:6" x14ac:dyDescent="0.2">
      <c r="A19" s="222"/>
      <c r="B19" s="222"/>
      <c r="C19" s="221"/>
      <c r="D19" s="246"/>
      <c r="E19" s="221"/>
    </row>
    <row r="20" spans="1:6" x14ac:dyDescent="0.2">
      <c r="A20" s="247"/>
      <c r="B20" s="247"/>
      <c r="C20" s="245"/>
      <c r="D20" s="246"/>
      <c r="E20" s="245"/>
    </row>
    <row r="21" spans="1:6" x14ac:dyDescent="0.2">
      <c r="A21" s="244"/>
      <c r="B21" s="244" t="s">
        <v>249</v>
      </c>
      <c r="C21" s="231">
        <f>SUM(C8:C20)</f>
        <v>0</v>
      </c>
      <c r="D21" s="243"/>
      <c r="E21" s="231"/>
    </row>
    <row r="22" spans="1:6" x14ac:dyDescent="0.2">
      <c r="A22" s="242"/>
      <c r="B22" s="242"/>
      <c r="C22" s="241"/>
      <c r="D22" s="242"/>
      <c r="E22" s="241"/>
    </row>
    <row r="23" spans="1:6" x14ac:dyDescent="0.2">
      <c r="A23" s="242"/>
      <c r="B23" s="242"/>
      <c r="C23" s="241"/>
      <c r="D23" s="242"/>
      <c r="E23" s="241"/>
    </row>
    <row r="24" spans="1:6" ht="11.25" customHeight="1" x14ac:dyDescent="0.2">
      <c r="A24" s="216" t="s">
        <v>248</v>
      </c>
      <c r="B24" s="229"/>
      <c r="C24" s="228"/>
      <c r="D24" s="189" t="s">
        <v>243</v>
      </c>
    </row>
    <row r="25" spans="1:6" x14ac:dyDescent="0.2">
      <c r="A25" s="88"/>
      <c r="B25" s="88"/>
      <c r="C25" s="7"/>
      <c r="D25" s="240"/>
      <c r="E25" s="4"/>
      <c r="F25" s="88"/>
    </row>
    <row r="26" spans="1:6" ht="15" customHeight="1" x14ac:dyDescent="0.2">
      <c r="A26" s="227" t="s">
        <v>45</v>
      </c>
      <c r="B26" s="226" t="s">
        <v>46</v>
      </c>
      <c r="C26" s="224" t="s">
        <v>242</v>
      </c>
      <c r="D26" s="225" t="s">
        <v>241</v>
      </c>
      <c r="E26" s="239"/>
    </row>
    <row r="27" spans="1:6" ht="11.25" customHeight="1" x14ac:dyDescent="0.2">
      <c r="A27" s="237" t="s">
        <v>519</v>
      </c>
      <c r="B27" s="236" t="s">
        <v>520</v>
      </c>
      <c r="C27" s="235">
        <v>84290.84</v>
      </c>
      <c r="D27" s="221"/>
      <c r="E27" s="10"/>
    </row>
    <row r="28" spans="1:6" ht="11.25" customHeight="1" x14ac:dyDescent="0.2">
      <c r="A28" s="237" t="s">
        <v>521</v>
      </c>
      <c r="B28" s="236" t="s">
        <v>522</v>
      </c>
      <c r="C28" s="235">
        <v>43545.48</v>
      </c>
      <c r="D28" s="221"/>
      <c r="E28" s="10"/>
    </row>
    <row r="29" spans="1:6" ht="11.25" customHeight="1" x14ac:dyDescent="0.2">
      <c r="A29" s="237" t="s">
        <v>523</v>
      </c>
      <c r="B29" s="236" t="s">
        <v>524</v>
      </c>
      <c r="C29" s="235">
        <v>9765.5</v>
      </c>
      <c r="D29" s="221"/>
      <c r="E29" s="10"/>
    </row>
    <row r="30" spans="1:6" ht="11.25" customHeight="1" x14ac:dyDescent="0.2">
      <c r="A30" s="237" t="s">
        <v>525</v>
      </c>
      <c r="B30" s="236" t="s">
        <v>526</v>
      </c>
      <c r="C30" s="235">
        <v>34449.32</v>
      </c>
      <c r="D30" s="221"/>
      <c r="E30" s="10"/>
    </row>
    <row r="31" spans="1:6" ht="11.25" customHeight="1" x14ac:dyDescent="0.2">
      <c r="A31" s="237" t="s">
        <v>527</v>
      </c>
      <c r="B31" s="236" t="s">
        <v>528</v>
      </c>
      <c r="C31" s="235">
        <v>18622.48</v>
      </c>
      <c r="D31" s="221"/>
      <c r="E31" s="10"/>
    </row>
    <row r="32" spans="1:6" ht="11.25" customHeight="1" x14ac:dyDescent="0.2">
      <c r="A32" s="237" t="s">
        <v>529</v>
      </c>
      <c r="B32" s="236" t="s">
        <v>530</v>
      </c>
      <c r="C32" s="235">
        <v>7630.24</v>
      </c>
      <c r="D32" s="221"/>
      <c r="E32" s="10"/>
    </row>
    <row r="33" spans="1:5" ht="11.25" customHeight="1" x14ac:dyDescent="0.2">
      <c r="A33" s="237" t="s">
        <v>531</v>
      </c>
      <c r="B33" s="236" t="s">
        <v>532</v>
      </c>
      <c r="C33" s="235">
        <v>2015.35</v>
      </c>
      <c r="D33" s="221"/>
      <c r="E33" s="10"/>
    </row>
    <row r="34" spans="1:5" ht="11.25" customHeight="1" x14ac:dyDescent="0.2">
      <c r="A34" s="237" t="s">
        <v>533</v>
      </c>
      <c r="B34" s="236" t="s">
        <v>534</v>
      </c>
      <c r="C34" s="235">
        <v>2088.34</v>
      </c>
      <c r="D34" s="221"/>
      <c r="E34" s="10"/>
    </row>
    <row r="35" spans="1:5" ht="11.25" customHeight="1" x14ac:dyDescent="0.2">
      <c r="A35" s="237" t="s">
        <v>535</v>
      </c>
      <c r="B35" s="236" t="s">
        <v>536</v>
      </c>
      <c r="C35" s="235">
        <v>202.4</v>
      </c>
      <c r="D35" s="221"/>
      <c r="E35" s="10"/>
    </row>
    <row r="36" spans="1:5" ht="11.25" customHeight="1" x14ac:dyDescent="0.2">
      <c r="A36" s="237" t="s">
        <v>537</v>
      </c>
      <c r="B36" s="236" t="s">
        <v>538</v>
      </c>
      <c r="C36" s="235">
        <v>880144.87</v>
      </c>
      <c r="D36" s="221"/>
      <c r="E36" s="10"/>
    </row>
    <row r="37" spans="1:5" ht="11.25" customHeight="1" x14ac:dyDescent="0.2">
      <c r="A37" s="237" t="s">
        <v>539</v>
      </c>
      <c r="B37" s="236" t="s">
        <v>540</v>
      </c>
      <c r="C37" s="235">
        <v>-198.57</v>
      </c>
      <c r="D37" s="221"/>
      <c r="E37" s="10"/>
    </row>
    <row r="38" spans="1:5" ht="11.25" customHeight="1" x14ac:dyDescent="0.2">
      <c r="A38" s="237" t="s">
        <v>541</v>
      </c>
      <c r="B38" s="236" t="s">
        <v>542</v>
      </c>
      <c r="C38" s="235">
        <v>350</v>
      </c>
      <c r="D38" s="221"/>
      <c r="E38" s="10"/>
    </row>
    <row r="39" spans="1:5" ht="11.25" customHeight="1" x14ac:dyDescent="0.2">
      <c r="A39" s="237" t="s">
        <v>543</v>
      </c>
      <c r="B39" s="236" t="s">
        <v>544</v>
      </c>
      <c r="C39" s="235">
        <v>2.75</v>
      </c>
      <c r="D39" s="221"/>
      <c r="E39" s="10"/>
    </row>
    <row r="40" spans="1:5" ht="11.25" customHeight="1" x14ac:dyDescent="0.2">
      <c r="A40" s="237" t="s">
        <v>545</v>
      </c>
      <c r="B40" s="236" t="s">
        <v>546</v>
      </c>
      <c r="C40" s="235">
        <v>61849.72</v>
      </c>
      <c r="D40" s="221"/>
      <c r="E40" s="10"/>
    </row>
    <row r="41" spans="1:5" ht="11.25" customHeight="1" x14ac:dyDescent="0.2">
      <c r="A41" s="237" t="s">
        <v>547</v>
      </c>
      <c r="B41" s="236" t="s">
        <v>548</v>
      </c>
      <c r="C41" s="235">
        <v>2102.36</v>
      </c>
      <c r="D41" s="221"/>
      <c r="E41" s="10"/>
    </row>
    <row r="42" spans="1:5" ht="11.25" customHeight="1" x14ac:dyDescent="0.2">
      <c r="A42" s="237" t="s">
        <v>549</v>
      </c>
      <c r="B42" s="236" t="s">
        <v>550</v>
      </c>
      <c r="C42" s="235">
        <v>4.3</v>
      </c>
      <c r="D42" s="221"/>
      <c r="E42" s="10"/>
    </row>
    <row r="43" spans="1:5" ht="11.25" customHeight="1" x14ac:dyDescent="0.2">
      <c r="A43" s="237" t="s">
        <v>551</v>
      </c>
      <c r="B43" s="236" t="s">
        <v>552</v>
      </c>
      <c r="C43" s="235">
        <v>224.25</v>
      </c>
      <c r="D43" s="221"/>
      <c r="E43" s="10"/>
    </row>
    <row r="44" spans="1:5" ht="11.25" customHeight="1" x14ac:dyDescent="0.2">
      <c r="A44" s="237" t="s">
        <v>553</v>
      </c>
      <c r="B44" s="236" t="s">
        <v>554</v>
      </c>
      <c r="C44" s="235">
        <v>10.52</v>
      </c>
      <c r="D44" s="221"/>
      <c r="E44" s="10"/>
    </row>
    <row r="45" spans="1:5" ht="11.25" customHeight="1" x14ac:dyDescent="0.2">
      <c r="A45" s="237" t="s">
        <v>555</v>
      </c>
      <c r="B45" s="236" t="s">
        <v>556</v>
      </c>
      <c r="C45" s="235">
        <v>38809.93</v>
      </c>
      <c r="D45" s="221"/>
      <c r="E45" s="10"/>
    </row>
    <row r="46" spans="1:5" ht="11.25" customHeight="1" x14ac:dyDescent="0.2">
      <c r="A46" s="237" t="s">
        <v>557</v>
      </c>
      <c r="B46" s="236" t="s">
        <v>558</v>
      </c>
      <c r="C46" s="235">
        <v>318414.57</v>
      </c>
      <c r="D46" s="221"/>
      <c r="E46" s="10"/>
    </row>
    <row r="47" spans="1:5" ht="11.25" customHeight="1" x14ac:dyDescent="0.2">
      <c r="A47" s="237" t="s">
        <v>559</v>
      </c>
      <c r="B47" s="236" t="s">
        <v>560</v>
      </c>
      <c r="C47" s="235">
        <v>1952498.9</v>
      </c>
      <c r="D47" s="221"/>
      <c r="E47" s="10"/>
    </row>
    <row r="48" spans="1:5" ht="11.25" customHeight="1" x14ac:dyDescent="0.2">
      <c r="A48" s="237" t="s">
        <v>561</v>
      </c>
      <c r="B48" s="236" t="s">
        <v>562</v>
      </c>
      <c r="C48" s="235">
        <v>1.1299999999999999</v>
      </c>
      <c r="D48" s="221"/>
      <c r="E48" s="10"/>
    </row>
    <row r="49" spans="1:5" ht="11.25" customHeight="1" x14ac:dyDescent="0.2">
      <c r="A49" s="237" t="s">
        <v>563</v>
      </c>
      <c r="B49" s="236" t="s">
        <v>564</v>
      </c>
      <c r="C49" s="235">
        <v>175148.68</v>
      </c>
      <c r="D49" s="221"/>
      <c r="E49" s="10"/>
    </row>
    <row r="50" spans="1:5" ht="11.25" customHeight="1" x14ac:dyDescent="0.2">
      <c r="A50" s="237" t="s">
        <v>565</v>
      </c>
      <c r="B50" s="236" t="s">
        <v>566</v>
      </c>
      <c r="C50" s="235">
        <v>120651.26</v>
      </c>
      <c r="D50" s="221"/>
      <c r="E50" s="10"/>
    </row>
    <row r="51" spans="1:5" ht="11.25" customHeight="1" x14ac:dyDescent="0.2">
      <c r="A51" s="237" t="s">
        <v>567</v>
      </c>
      <c r="B51" s="236" t="s">
        <v>568</v>
      </c>
      <c r="C51" s="235">
        <v>268926.27</v>
      </c>
      <c r="D51" s="221"/>
      <c r="E51" s="10"/>
    </row>
    <row r="52" spans="1:5" ht="11.25" customHeight="1" x14ac:dyDescent="0.2">
      <c r="A52" s="237" t="s">
        <v>569</v>
      </c>
      <c r="B52" s="236" t="s">
        <v>570</v>
      </c>
      <c r="C52" s="235">
        <v>6602.16</v>
      </c>
      <c r="D52" s="221"/>
      <c r="E52" s="10"/>
    </row>
    <row r="53" spans="1:5" ht="11.25" customHeight="1" x14ac:dyDescent="0.2">
      <c r="A53" s="237" t="s">
        <v>571</v>
      </c>
      <c r="B53" s="236" t="s">
        <v>572</v>
      </c>
      <c r="C53" s="235">
        <v>-153386.04999999999</v>
      </c>
      <c r="D53" s="221"/>
      <c r="E53" s="10"/>
    </row>
    <row r="54" spans="1:5" ht="11.25" customHeight="1" x14ac:dyDescent="0.2">
      <c r="A54" s="237" t="s">
        <v>573</v>
      </c>
      <c r="B54" s="236" t="s">
        <v>574</v>
      </c>
      <c r="C54" s="235">
        <v>153651.32</v>
      </c>
      <c r="D54" s="221"/>
      <c r="E54" s="10"/>
    </row>
    <row r="55" spans="1:5" ht="11.25" customHeight="1" x14ac:dyDescent="0.2">
      <c r="A55" s="237" t="s">
        <v>575</v>
      </c>
      <c r="B55" s="236" t="s">
        <v>576</v>
      </c>
      <c r="C55" s="235">
        <v>962901.26</v>
      </c>
      <c r="D55" s="221"/>
      <c r="E55" s="10"/>
    </row>
    <row r="56" spans="1:5" ht="11.25" customHeight="1" x14ac:dyDescent="0.2">
      <c r="A56" s="237" t="s">
        <v>577</v>
      </c>
      <c r="B56" s="236" t="s">
        <v>578</v>
      </c>
      <c r="C56" s="235">
        <v>1245726.68</v>
      </c>
      <c r="D56" s="221"/>
      <c r="E56" s="10"/>
    </row>
    <row r="57" spans="1:5" ht="11.25" customHeight="1" x14ac:dyDescent="0.2">
      <c r="A57" s="237" t="s">
        <v>579</v>
      </c>
      <c r="B57" s="236" t="s">
        <v>580</v>
      </c>
      <c r="C57" s="235">
        <v>-97083.96</v>
      </c>
      <c r="D57" s="221"/>
      <c r="E57" s="10"/>
    </row>
    <row r="58" spans="1:5" ht="11.25" customHeight="1" x14ac:dyDescent="0.2">
      <c r="A58" s="237" t="s">
        <v>581</v>
      </c>
      <c r="B58" s="236" t="s">
        <v>582</v>
      </c>
      <c r="C58" s="235">
        <v>68775.17</v>
      </c>
      <c r="D58" s="221"/>
      <c r="E58" s="10"/>
    </row>
    <row r="59" spans="1:5" ht="11.25" customHeight="1" x14ac:dyDescent="0.2">
      <c r="A59" s="237" t="s">
        <v>583</v>
      </c>
      <c r="B59" s="236" t="s">
        <v>584</v>
      </c>
      <c r="C59" s="235">
        <v>-0.14000000000000001</v>
      </c>
      <c r="D59" s="221"/>
      <c r="E59" s="10"/>
    </row>
    <row r="60" spans="1:5" ht="11.25" customHeight="1" x14ac:dyDescent="0.2">
      <c r="A60" s="237" t="s">
        <v>585</v>
      </c>
      <c r="B60" s="236" t="s">
        <v>586</v>
      </c>
      <c r="C60" s="235">
        <v>1200004.02</v>
      </c>
      <c r="D60" s="221"/>
      <c r="E60" s="10"/>
    </row>
    <row r="61" spans="1:5" ht="11.25" customHeight="1" x14ac:dyDescent="0.2">
      <c r="A61" s="237" t="s">
        <v>587</v>
      </c>
      <c r="B61" s="236" t="s">
        <v>588</v>
      </c>
      <c r="C61" s="235">
        <v>23950.799999999999</v>
      </c>
      <c r="D61" s="221"/>
      <c r="E61" s="10"/>
    </row>
    <row r="62" spans="1:5" ht="11.25" customHeight="1" x14ac:dyDescent="0.2">
      <c r="A62" s="237" t="s">
        <v>589</v>
      </c>
      <c r="B62" s="236" t="s">
        <v>590</v>
      </c>
      <c r="C62" s="235">
        <v>700000</v>
      </c>
      <c r="D62" s="221"/>
      <c r="E62" s="10"/>
    </row>
    <row r="63" spans="1:5" ht="11.25" customHeight="1" x14ac:dyDescent="0.2">
      <c r="A63" s="237" t="s">
        <v>591</v>
      </c>
      <c r="B63" s="236" t="s">
        <v>592</v>
      </c>
      <c r="C63" s="235">
        <v>612750</v>
      </c>
      <c r="D63" s="221"/>
      <c r="E63" s="10"/>
    </row>
    <row r="64" spans="1:5" ht="11.25" customHeight="1" x14ac:dyDescent="0.2">
      <c r="A64" s="237" t="s">
        <v>593</v>
      </c>
      <c r="B64" s="236" t="s">
        <v>594</v>
      </c>
      <c r="C64" s="235">
        <v>47251.49</v>
      </c>
      <c r="D64" s="221"/>
      <c r="E64" s="10"/>
    </row>
    <row r="65" spans="1:5" ht="11.25" customHeight="1" x14ac:dyDescent="0.2">
      <c r="A65" s="237" t="s">
        <v>595</v>
      </c>
      <c r="B65" s="236" t="s">
        <v>596</v>
      </c>
      <c r="C65" s="235">
        <v>11802.65</v>
      </c>
      <c r="D65" s="221"/>
      <c r="E65" s="10"/>
    </row>
    <row r="66" spans="1:5" ht="11.25" customHeight="1" x14ac:dyDescent="0.2">
      <c r="A66" s="237" t="s">
        <v>597</v>
      </c>
      <c r="B66" s="236" t="s">
        <v>598</v>
      </c>
      <c r="C66" s="235">
        <v>1137519.6100000001</v>
      </c>
      <c r="D66" s="221"/>
      <c r="E66" s="10"/>
    </row>
    <row r="67" spans="1:5" ht="11.25" customHeight="1" x14ac:dyDescent="0.2">
      <c r="A67" s="237" t="s">
        <v>599</v>
      </c>
      <c r="B67" s="236" t="s">
        <v>600</v>
      </c>
      <c r="C67" s="235">
        <v>8.69</v>
      </c>
      <c r="D67" s="221"/>
      <c r="E67" s="10"/>
    </row>
    <row r="68" spans="1:5" ht="11.25" customHeight="1" x14ac:dyDescent="0.2">
      <c r="A68" s="237" t="s">
        <v>601</v>
      </c>
      <c r="B68" s="236" t="s">
        <v>602</v>
      </c>
      <c r="C68" s="235">
        <v>777285.79</v>
      </c>
      <c r="D68" s="221"/>
      <c r="E68" s="10"/>
    </row>
    <row r="69" spans="1:5" ht="11.25" customHeight="1" x14ac:dyDescent="0.2">
      <c r="A69" s="237" t="s">
        <v>603</v>
      </c>
      <c r="B69" s="236" t="s">
        <v>604</v>
      </c>
      <c r="C69" s="235">
        <v>-399633.1</v>
      </c>
      <c r="D69" s="221"/>
      <c r="E69" s="10"/>
    </row>
    <row r="70" spans="1:5" ht="11.25" customHeight="1" x14ac:dyDescent="0.2">
      <c r="A70" s="237" t="s">
        <v>605</v>
      </c>
      <c r="B70" s="236" t="s">
        <v>606</v>
      </c>
      <c r="C70" s="235">
        <v>70604.11</v>
      </c>
      <c r="D70" s="221"/>
      <c r="E70" s="10"/>
    </row>
    <row r="71" spans="1:5" ht="11.25" customHeight="1" x14ac:dyDescent="0.2">
      <c r="A71" s="237" t="s">
        <v>607</v>
      </c>
      <c r="B71" s="236" t="s">
        <v>608</v>
      </c>
      <c r="C71" s="235">
        <v>1409.08</v>
      </c>
      <c r="D71" s="221"/>
      <c r="E71" s="10"/>
    </row>
    <row r="72" spans="1:5" ht="11.25" customHeight="1" x14ac:dyDescent="0.2">
      <c r="A72" s="237" t="s">
        <v>609</v>
      </c>
      <c r="B72" s="236" t="s">
        <v>610</v>
      </c>
      <c r="C72" s="235">
        <v>6921.12</v>
      </c>
      <c r="D72" s="221"/>
      <c r="E72" s="10"/>
    </row>
    <row r="73" spans="1:5" ht="11.25" customHeight="1" x14ac:dyDescent="0.2">
      <c r="A73" s="237" t="s">
        <v>611</v>
      </c>
      <c r="B73" s="236" t="s">
        <v>612</v>
      </c>
      <c r="C73" s="235">
        <v>2527.04</v>
      </c>
      <c r="D73" s="221"/>
      <c r="E73" s="10"/>
    </row>
    <row r="74" spans="1:5" ht="11.25" customHeight="1" x14ac:dyDescent="0.2">
      <c r="A74" s="237" t="s">
        <v>613</v>
      </c>
      <c r="B74" s="236" t="s">
        <v>614</v>
      </c>
      <c r="C74" s="235">
        <v>433324.85</v>
      </c>
      <c r="D74" s="221"/>
      <c r="E74" s="10"/>
    </row>
    <row r="75" spans="1:5" ht="11.25" customHeight="1" x14ac:dyDescent="0.2">
      <c r="A75" s="237" t="s">
        <v>615</v>
      </c>
      <c r="B75" s="236" t="s">
        <v>616</v>
      </c>
      <c r="C75" s="235">
        <v>99935.73</v>
      </c>
      <c r="D75" s="221"/>
      <c r="E75" s="10"/>
    </row>
    <row r="76" spans="1:5" ht="11.25" customHeight="1" x14ac:dyDescent="0.2">
      <c r="A76" s="237" t="s">
        <v>617</v>
      </c>
      <c r="B76" s="236" t="s">
        <v>618</v>
      </c>
      <c r="C76" s="235">
        <v>160000</v>
      </c>
      <c r="D76" s="221"/>
      <c r="E76" s="10"/>
    </row>
    <row r="77" spans="1:5" ht="11.25" customHeight="1" x14ac:dyDescent="0.2">
      <c r="A77" s="237" t="s">
        <v>619</v>
      </c>
      <c r="B77" s="236" t="s">
        <v>620</v>
      </c>
      <c r="C77" s="235">
        <v>11460437.43</v>
      </c>
      <c r="D77" s="221"/>
      <c r="E77" s="10"/>
    </row>
    <row r="78" spans="1:5" ht="11.25" customHeight="1" x14ac:dyDescent="0.2">
      <c r="A78" s="237" t="s">
        <v>621</v>
      </c>
      <c r="B78" s="236" t="s">
        <v>622</v>
      </c>
      <c r="C78" s="235">
        <v>1097036.1200000001</v>
      </c>
      <c r="D78" s="221"/>
      <c r="E78" s="10"/>
    </row>
    <row r="79" spans="1:5" ht="11.25" customHeight="1" x14ac:dyDescent="0.2">
      <c r="A79" s="237" t="s">
        <v>623</v>
      </c>
      <c r="B79" s="236" t="s">
        <v>624</v>
      </c>
      <c r="C79" s="235">
        <v>-0.01</v>
      </c>
      <c r="D79" s="221"/>
      <c r="E79" s="10"/>
    </row>
    <row r="80" spans="1:5" ht="11.25" customHeight="1" x14ac:dyDescent="0.2">
      <c r="A80" s="237" t="s">
        <v>625</v>
      </c>
      <c r="B80" s="236" t="s">
        <v>626</v>
      </c>
      <c r="C80" s="235">
        <v>4292.5</v>
      </c>
      <c r="D80" s="221"/>
      <c r="E80" s="10"/>
    </row>
    <row r="81" spans="1:6" ht="11.25" customHeight="1" x14ac:dyDescent="0.2">
      <c r="A81" s="237" t="s">
        <v>627</v>
      </c>
      <c r="B81" s="236" t="s">
        <v>628</v>
      </c>
      <c r="C81" s="235">
        <v>-0.01</v>
      </c>
      <c r="D81" s="221"/>
      <c r="E81" s="10"/>
    </row>
    <row r="82" spans="1:6" ht="11.25" customHeight="1" x14ac:dyDescent="0.2">
      <c r="A82" s="237" t="s">
        <v>629</v>
      </c>
      <c r="B82" s="236" t="s">
        <v>630</v>
      </c>
      <c r="C82" s="235">
        <v>0.01</v>
      </c>
      <c r="D82" s="221"/>
      <c r="E82" s="10"/>
    </row>
    <row r="83" spans="1:6" ht="11.25" customHeight="1" x14ac:dyDescent="0.2">
      <c r="A83" s="237" t="s">
        <v>631</v>
      </c>
      <c r="B83" s="236" t="s">
        <v>632</v>
      </c>
      <c r="C83" s="235">
        <v>0.51</v>
      </c>
      <c r="D83" s="221"/>
      <c r="E83" s="10"/>
    </row>
    <row r="84" spans="1:6" ht="11.25" customHeight="1" x14ac:dyDescent="0.2">
      <c r="A84" s="237" t="s">
        <v>633</v>
      </c>
      <c r="B84" s="236" t="s">
        <v>634</v>
      </c>
      <c r="C84" s="235">
        <v>7.01</v>
      </c>
      <c r="D84" s="221"/>
      <c r="E84" s="10"/>
    </row>
    <row r="85" spans="1:6" ht="11.25" customHeight="1" x14ac:dyDescent="0.2">
      <c r="A85" s="237" t="s">
        <v>635</v>
      </c>
      <c r="B85" s="236" t="s">
        <v>636</v>
      </c>
      <c r="C85" s="235">
        <v>7.37</v>
      </c>
      <c r="D85" s="221"/>
      <c r="E85" s="10"/>
    </row>
    <row r="86" spans="1:6" ht="11.25" customHeight="1" x14ac:dyDescent="0.2">
      <c r="A86" s="237" t="s">
        <v>637</v>
      </c>
      <c r="B86" s="236" t="s">
        <v>638</v>
      </c>
      <c r="C86" s="235">
        <v>7678931.1699999999</v>
      </c>
      <c r="D86" s="221"/>
      <c r="E86" s="10"/>
    </row>
    <row r="87" spans="1:6" ht="11.25" customHeight="1" x14ac:dyDescent="0.2">
      <c r="A87" s="237" t="s">
        <v>639</v>
      </c>
      <c r="B87" s="236" t="s">
        <v>640</v>
      </c>
      <c r="C87" s="235">
        <v>1280777.82</v>
      </c>
      <c r="D87" s="221"/>
      <c r="E87" s="10"/>
    </row>
    <row r="88" spans="1:6" ht="11.25" customHeight="1" x14ac:dyDescent="0.2">
      <c r="A88" s="237" t="s">
        <v>641</v>
      </c>
      <c r="B88" s="236" t="s">
        <v>642</v>
      </c>
      <c r="C88" s="235">
        <v>3000000</v>
      </c>
      <c r="D88" s="221"/>
      <c r="E88" s="10"/>
    </row>
    <row r="89" spans="1:6" ht="11.25" customHeight="1" x14ac:dyDescent="0.2">
      <c r="A89" s="237"/>
      <c r="B89" s="236"/>
      <c r="C89" s="235"/>
      <c r="D89" s="221"/>
      <c r="E89" s="10"/>
    </row>
    <row r="90" spans="1:6" x14ac:dyDescent="0.2">
      <c r="A90" s="234"/>
      <c r="B90" s="234" t="s">
        <v>247</v>
      </c>
      <c r="C90" s="233">
        <f>SUM(C27:C89)</f>
        <v>35615889.130000003</v>
      </c>
      <c r="D90" s="238"/>
      <c r="E90" s="11"/>
    </row>
    <row r="91" spans="1:6" x14ac:dyDescent="0.2">
      <c r="A91" s="59"/>
      <c r="B91" s="59"/>
      <c r="C91" s="230"/>
      <c r="D91" s="59"/>
      <c r="E91" s="230"/>
      <c r="F91" s="88"/>
    </row>
    <row r="92" spans="1:6" x14ac:dyDescent="0.2">
      <c r="A92" s="59"/>
      <c r="B92" s="59"/>
      <c r="C92" s="230"/>
      <c r="D92" s="59"/>
      <c r="E92" s="230"/>
      <c r="F92" s="88"/>
    </row>
    <row r="93" spans="1:6" ht="11.25" customHeight="1" x14ac:dyDescent="0.2">
      <c r="A93" s="216" t="s">
        <v>246</v>
      </c>
      <c r="B93" s="229"/>
      <c r="C93" s="228"/>
      <c r="D93" s="88"/>
      <c r="E93" s="189" t="s">
        <v>243</v>
      </c>
    </row>
    <row r="94" spans="1:6" x14ac:dyDescent="0.2">
      <c r="A94" s="88"/>
      <c r="B94" s="88"/>
      <c r="C94" s="7"/>
      <c r="D94" s="88"/>
      <c r="E94" s="7"/>
      <c r="F94" s="88"/>
    </row>
    <row r="95" spans="1:6" ht="15" customHeight="1" x14ac:dyDescent="0.2">
      <c r="A95" s="227" t="s">
        <v>45</v>
      </c>
      <c r="B95" s="226" t="s">
        <v>46</v>
      </c>
      <c r="C95" s="224" t="s">
        <v>242</v>
      </c>
      <c r="D95" s="225" t="s">
        <v>241</v>
      </c>
      <c r="E95" s="224" t="s">
        <v>240</v>
      </c>
      <c r="F95" s="223"/>
    </row>
    <row r="96" spans="1:6" x14ac:dyDescent="0.2">
      <c r="A96" s="237" t="s">
        <v>518</v>
      </c>
      <c r="B96" s="236" t="s">
        <v>518</v>
      </c>
      <c r="C96" s="235"/>
      <c r="D96" s="235"/>
      <c r="E96" s="221"/>
      <c r="F96" s="10"/>
    </row>
    <row r="97" spans="1:6" x14ac:dyDescent="0.2">
      <c r="A97" s="237"/>
      <c r="B97" s="236"/>
      <c r="C97" s="235"/>
      <c r="D97" s="235"/>
      <c r="E97" s="221"/>
      <c r="F97" s="10"/>
    </row>
    <row r="98" spans="1:6" x14ac:dyDescent="0.2">
      <c r="A98" s="237"/>
      <c r="B98" s="236"/>
      <c r="C98" s="235"/>
      <c r="D98" s="235"/>
      <c r="E98" s="221"/>
      <c r="F98" s="10"/>
    </row>
    <row r="99" spans="1:6" x14ac:dyDescent="0.2">
      <c r="A99" s="237"/>
      <c r="B99" s="236"/>
      <c r="C99" s="235"/>
      <c r="D99" s="235"/>
      <c r="E99" s="221"/>
      <c r="F99" s="10"/>
    </row>
    <row r="100" spans="1:6" x14ac:dyDescent="0.2">
      <c r="A100" s="237"/>
      <c r="B100" s="236"/>
      <c r="C100" s="235"/>
      <c r="D100" s="235"/>
      <c r="E100" s="221"/>
      <c r="F100" s="10"/>
    </row>
    <row r="101" spans="1:6" x14ac:dyDescent="0.2">
      <c r="A101" s="237"/>
      <c r="B101" s="236"/>
      <c r="C101" s="235"/>
      <c r="D101" s="235"/>
      <c r="E101" s="221"/>
      <c r="F101" s="10"/>
    </row>
    <row r="102" spans="1:6" x14ac:dyDescent="0.2">
      <c r="A102" s="237"/>
      <c r="B102" s="236"/>
      <c r="C102" s="235"/>
      <c r="D102" s="235"/>
      <c r="E102" s="221"/>
      <c r="F102" s="10"/>
    </row>
    <row r="103" spans="1:6" x14ac:dyDescent="0.2">
      <c r="A103" s="234"/>
      <c r="B103" s="234" t="s">
        <v>245</v>
      </c>
      <c r="C103" s="233">
        <f>SUM(C96:C102)</f>
        <v>0</v>
      </c>
      <c r="D103" s="232"/>
      <c r="E103" s="231"/>
      <c r="F103" s="11"/>
    </row>
    <row r="104" spans="1:6" x14ac:dyDescent="0.2">
      <c r="A104" s="59"/>
      <c r="B104" s="59"/>
      <c r="C104" s="230"/>
      <c r="D104" s="59"/>
      <c r="E104" s="230"/>
      <c r="F104" s="88"/>
    </row>
    <row r="105" spans="1:6" x14ac:dyDescent="0.2">
      <c r="A105" s="59"/>
      <c r="B105" s="59"/>
      <c r="C105" s="230"/>
      <c r="D105" s="59"/>
      <c r="E105" s="230"/>
      <c r="F105" s="88"/>
    </row>
    <row r="106" spans="1:6" ht="11.25" customHeight="1" x14ac:dyDescent="0.2">
      <c r="A106" s="216" t="s">
        <v>244</v>
      </c>
      <c r="B106" s="229"/>
      <c r="C106" s="228"/>
      <c r="D106" s="88"/>
      <c r="E106" s="189" t="s">
        <v>243</v>
      </c>
    </row>
    <row r="107" spans="1:6" x14ac:dyDescent="0.2">
      <c r="A107" s="88"/>
      <c r="B107" s="88"/>
      <c r="C107" s="7"/>
      <c r="D107" s="88"/>
      <c r="E107" s="7"/>
      <c r="F107" s="88"/>
    </row>
    <row r="108" spans="1:6" ht="15" customHeight="1" x14ac:dyDescent="0.2">
      <c r="A108" s="227" t="s">
        <v>45</v>
      </c>
      <c r="B108" s="226" t="s">
        <v>46</v>
      </c>
      <c r="C108" s="224" t="s">
        <v>242</v>
      </c>
      <c r="D108" s="225" t="s">
        <v>241</v>
      </c>
      <c r="E108" s="224" t="s">
        <v>240</v>
      </c>
      <c r="F108" s="223"/>
    </row>
    <row r="109" spans="1:6" x14ac:dyDescent="0.2">
      <c r="A109" s="222" t="s">
        <v>518</v>
      </c>
      <c r="B109" s="222" t="s">
        <v>518</v>
      </c>
      <c r="C109" s="221"/>
      <c r="D109" s="221"/>
      <c r="E109" s="221"/>
      <c r="F109" s="10"/>
    </row>
    <row r="110" spans="1:6" x14ac:dyDescent="0.2">
      <c r="A110" s="222"/>
      <c r="B110" s="222"/>
      <c r="C110" s="221"/>
      <c r="D110" s="221"/>
      <c r="E110" s="221"/>
      <c r="F110" s="10"/>
    </row>
    <row r="111" spans="1:6" x14ac:dyDescent="0.2">
      <c r="A111" s="222"/>
      <c r="B111" s="222"/>
      <c r="C111" s="221"/>
      <c r="D111" s="221"/>
      <c r="E111" s="221"/>
      <c r="F111" s="10"/>
    </row>
    <row r="112" spans="1:6" x14ac:dyDescent="0.2">
      <c r="A112" s="222"/>
      <c r="B112" s="222"/>
      <c r="C112" s="221"/>
      <c r="D112" s="221"/>
      <c r="E112" s="221"/>
      <c r="F112" s="10"/>
    </row>
    <row r="113" spans="1:6" x14ac:dyDescent="0.2">
      <c r="A113" s="222"/>
      <c r="B113" s="222"/>
      <c r="C113" s="221"/>
      <c r="D113" s="221"/>
      <c r="E113" s="221"/>
      <c r="F113" s="10"/>
    </row>
    <row r="114" spans="1:6" x14ac:dyDescent="0.2">
      <c r="A114" s="222"/>
      <c r="B114" s="222"/>
      <c r="C114" s="221"/>
      <c r="D114" s="221"/>
      <c r="E114" s="221"/>
      <c r="F114" s="10"/>
    </row>
    <row r="115" spans="1:6" x14ac:dyDescent="0.2">
      <c r="A115" s="222"/>
      <c r="B115" s="222"/>
      <c r="C115" s="221"/>
      <c r="D115" s="221"/>
      <c r="E115" s="221"/>
      <c r="F115" s="10"/>
    </row>
    <row r="116" spans="1:6" x14ac:dyDescent="0.2">
      <c r="A116" s="220"/>
      <c r="B116" s="220" t="s">
        <v>239</v>
      </c>
      <c r="C116" s="219">
        <f>SUM(C109:C115)</f>
        <v>0</v>
      </c>
      <c r="D116" s="218"/>
      <c r="E116" s="217"/>
      <c r="F116" s="11"/>
    </row>
  </sheetData>
  <dataValidations count="5">
    <dataValidation allowBlank="1" showInputMessage="1" showErrorMessage="1" prompt="Saldo final de la Información Financiera Trimestral que se presenta (trimestral: 1er, 2do, 3ro. o 4to.)." sqref="C7 C26 C95 C108"/>
    <dataValidation allowBlank="1" showInputMessage="1" showErrorMessage="1" prompt="Corresponde al número de la cuenta de acuerdo al Plan de Cuentas emitido por el CONAC (DOF 23/12/2015)." sqref="A7 A26 A95 A108"/>
    <dataValidation allowBlank="1" showInputMessage="1" showErrorMessage="1" prompt="Corresponde al nombre o descripción de la cuenta de acuerdo al Plan de Cuentas emitido por el CONAC." sqref="B7 B26 B95 B108"/>
    <dataValidation allowBlank="1" showInputMessage="1" showErrorMessage="1" prompt="Especificar el tipo de instrumento de inversión: Bondes, Petrobonos, Cetes, Mesa de dinero, etc." sqref="D7 D26 D95 D108"/>
    <dataValidation allowBlank="1" showInputMessage="1" showErrorMessage="1" prompt="En los casos en que la inversión se localice en dos o mas tipos de instrumentos, se detallará cada una de ellas y el importe invertido." sqref="E7 E95 E108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138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86"/>
    </row>
    <row r="5" spans="1:17" ht="11.25" customHeight="1" x14ac:dyDescent="0.2">
      <c r="A5" s="19" t="s">
        <v>51</v>
      </c>
      <c r="B5" s="20"/>
      <c r="C5" s="86"/>
      <c r="D5" s="86"/>
      <c r="E5" s="17"/>
      <c r="F5" s="17"/>
      <c r="G5" s="17"/>
      <c r="H5" s="85" t="s">
        <v>50</v>
      </c>
    </row>
    <row r="6" spans="1:17" x14ac:dyDescent="0.2">
      <c r="J6" s="467"/>
      <c r="K6" s="467"/>
      <c r="L6" s="467"/>
      <c r="M6" s="467"/>
      <c r="N6" s="467"/>
      <c r="O6" s="467"/>
      <c r="P6" s="467"/>
      <c r="Q6" s="467"/>
    </row>
    <row r="7" spans="1:17" x14ac:dyDescent="0.2">
      <c r="A7" s="3" t="s">
        <v>52</v>
      </c>
    </row>
    <row r="8" spans="1:17" ht="52.5" customHeight="1" x14ac:dyDescent="0.2">
      <c r="A8" s="468" t="s">
        <v>53</v>
      </c>
      <c r="B8" s="468"/>
      <c r="C8" s="468"/>
      <c r="D8" s="468"/>
      <c r="E8" s="468"/>
      <c r="F8" s="468"/>
      <c r="G8" s="468"/>
      <c r="H8" s="468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8" customWidth="1"/>
    <col min="2" max="2" width="50.7109375" style="88" customWidth="1"/>
    <col min="3" max="3" width="17.7109375" style="7" customWidth="1"/>
    <col min="4" max="4" width="17.7109375" style="88" customWidth="1"/>
    <col min="5" max="16384" width="11.42578125" style="88"/>
  </cols>
  <sheetData>
    <row r="1" spans="1:4" x14ac:dyDescent="0.2">
      <c r="A1" s="21" t="s">
        <v>43</v>
      </c>
      <c r="B1" s="21"/>
      <c r="C1" s="4"/>
      <c r="D1" s="5"/>
    </row>
    <row r="2" spans="1:4" x14ac:dyDescent="0.2">
      <c r="A2" s="21" t="s">
        <v>138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7" customFormat="1" ht="11.25" customHeight="1" x14ac:dyDescent="0.25">
      <c r="A5" s="310" t="s">
        <v>332</v>
      </c>
      <c r="B5" s="320"/>
      <c r="C5" s="319"/>
      <c r="D5" s="318" t="s">
        <v>329</v>
      </c>
    </row>
    <row r="6" spans="1:4" x14ac:dyDescent="0.2">
      <c r="A6" s="316"/>
      <c r="B6" s="316"/>
      <c r="C6" s="317"/>
      <c r="D6" s="316"/>
    </row>
    <row r="7" spans="1:4" ht="15" customHeight="1" x14ac:dyDescent="0.2">
      <c r="A7" s="227" t="s">
        <v>45</v>
      </c>
      <c r="B7" s="226" t="s">
        <v>46</v>
      </c>
      <c r="C7" s="224" t="s">
        <v>242</v>
      </c>
      <c r="D7" s="315" t="s">
        <v>261</v>
      </c>
    </row>
    <row r="8" spans="1:4" x14ac:dyDescent="0.2">
      <c r="A8" s="286" t="s">
        <v>518</v>
      </c>
      <c r="B8" s="286" t="s">
        <v>518</v>
      </c>
      <c r="C8" s="230"/>
      <c r="D8" s="314"/>
    </row>
    <row r="9" spans="1:4" x14ac:dyDescent="0.2">
      <c r="A9" s="286"/>
      <c r="B9" s="286"/>
      <c r="C9" s="313"/>
      <c r="D9" s="314"/>
    </row>
    <row r="10" spans="1:4" x14ac:dyDescent="0.2">
      <c r="A10" s="286"/>
      <c r="B10" s="286"/>
      <c r="C10" s="313"/>
      <c r="D10" s="312"/>
    </row>
    <row r="11" spans="1:4" x14ac:dyDescent="0.2">
      <c r="A11" s="252"/>
      <c r="B11" s="252" t="s">
        <v>331</v>
      </c>
      <c r="C11" s="232">
        <f>SUM(C8:C10)</f>
        <v>0</v>
      </c>
      <c r="D11" s="311"/>
    </row>
    <row r="14" spans="1:4" ht="11.25" customHeight="1" x14ac:dyDescent="0.2">
      <c r="A14" s="310" t="s">
        <v>330</v>
      </c>
      <c r="B14" s="320"/>
      <c r="C14" s="319"/>
      <c r="D14" s="318" t="s">
        <v>329</v>
      </c>
    </row>
    <row r="15" spans="1:4" x14ac:dyDescent="0.2">
      <c r="A15" s="316"/>
      <c r="B15" s="316"/>
      <c r="C15" s="317"/>
      <c r="D15" s="316"/>
    </row>
    <row r="16" spans="1:4" ht="15" customHeight="1" x14ac:dyDescent="0.2">
      <c r="A16" s="227" t="s">
        <v>45</v>
      </c>
      <c r="B16" s="226" t="s">
        <v>46</v>
      </c>
      <c r="C16" s="224" t="s">
        <v>242</v>
      </c>
      <c r="D16" s="315" t="s">
        <v>261</v>
      </c>
    </row>
    <row r="17" spans="1:4" x14ac:dyDescent="0.2">
      <c r="A17" s="286" t="s">
        <v>518</v>
      </c>
      <c r="B17" s="286" t="s">
        <v>518</v>
      </c>
      <c r="C17" s="230"/>
      <c r="D17" s="314"/>
    </row>
    <row r="18" spans="1:4" x14ac:dyDescent="0.2">
      <c r="A18" s="286"/>
      <c r="B18" s="286"/>
      <c r="C18" s="313"/>
      <c r="D18" s="314"/>
    </row>
    <row r="19" spans="1:4" x14ac:dyDescent="0.2">
      <c r="A19" s="286"/>
      <c r="B19" s="286"/>
      <c r="C19" s="313"/>
      <c r="D19" s="312"/>
    </row>
    <row r="20" spans="1:4" x14ac:dyDescent="0.2">
      <c r="A20" s="252"/>
      <c r="B20" s="252" t="s">
        <v>328</v>
      </c>
      <c r="C20" s="232">
        <f>SUM(C17:C19)</f>
        <v>0</v>
      </c>
      <c r="D20" s="311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57" t="s">
        <v>142</v>
      </c>
      <c r="B2" s="458"/>
      <c r="C2" s="87"/>
      <c r="D2" s="87"/>
    </row>
    <row r="3" spans="1:4" ht="12" thickBot="1" x14ac:dyDescent="0.25">
      <c r="A3" s="87"/>
      <c r="B3" s="87"/>
      <c r="C3" s="87"/>
      <c r="D3" s="87"/>
    </row>
    <row r="4" spans="1:4" ht="14.1" customHeight="1" x14ac:dyDescent="0.2">
      <c r="A4" s="136" t="s">
        <v>233</v>
      </c>
      <c r="B4" s="93"/>
      <c r="C4" s="93"/>
      <c r="D4" s="94"/>
    </row>
    <row r="5" spans="1:4" ht="14.1" customHeight="1" x14ac:dyDescent="0.2">
      <c r="A5" s="138" t="s">
        <v>143</v>
      </c>
      <c r="B5" s="12"/>
      <c r="C5" s="12"/>
      <c r="D5" s="95"/>
    </row>
    <row r="6" spans="1:4" ht="14.1" customHeight="1" x14ac:dyDescent="0.2">
      <c r="A6" s="138" t="s">
        <v>172</v>
      </c>
      <c r="B6" s="104"/>
      <c r="C6" s="104"/>
      <c r="D6" s="105"/>
    </row>
    <row r="7" spans="1:4" ht="14.1" customHeight="1" thickBot="1" x14ac:dyDescent="0.25">
      <c r="A7" s="143" t="s">
        <v>173</v>
      </c>
      <c r="B7" s="96"/>
      <c r="C7" s="96"/>
      <c r="D7" s="97"/>
    </row>
    <row r="8" spans="1:4" x14ac:dyDescent="0.2">
      <c r="A8" s="87"/>
      <c r="B8" s="87"/>
      <c r="C8" s="87"/>
      <c r="D8" s="87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16" zoomScaleNormal="100" zoomScaleSheetLayoutView="100" workbookViewId="0">
      <selection activeCell="A34" sqref="A34:J34"/>
    </sheetView>
  </sheetViews>
  <sheetFormatPr baseColWidth="10" defaultColWidth="13.7109375" defaultRowHeight="11.25" x14ac:dyDescent="0.2"/>
  <cols>
    <col min="1" max="1" width="20.7109375" style="88" customWidth="1"/>
    <col min="2" max="2" width="50.7109375" style="88" customWidth="1"/>
    <col min="3" max="7" width="17.7109375" style="7" customWidth="1"/>
    <col min="8" max="8" width="17.7109375" style="88" customWidth="1"/>
    <col min="9" max="16384" width="13.7109375" style="88"/>
  </cols>
  <sheetData>
    <row r="1" spans="1:8" ht="11.25" customHeight="1" x14ac:dyDescent="0.2">
      <c r="A1" s="3" t="s">
        <v>43</v>
      </c>
      <c r="B1" s="3"/>
      <c r="C1" s="248"/>
      <c r="D1" s="248"/>
      <c r="E1" s="248"/>
      <c r="F1" s="248"/>
      <c r="G1" s="248"/>
      <c r="H1" s="5"/>
    </row>
    <row r="2" spans="1:8" x14ac:dyDescent="0.2">
      <c r="A2" s="3" t="s">
        <v>138</v>
      </c>
      <c r="B2" s="3"/>
      <c r="C2" s="248"/>
      <c r="D2" s="248"/>
      <c r="E2" s="248"/>
      <c r="F2" s="248"/>
      <c r="G2" s="248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6" t="s">
        <v>337</v>
      </c>
      <c r="B5" s="189"/>
      <c r="C5" s="23"/>
      <c r="D5" s="23"/>
      <c r="E5" s="23"/>
      <c r="F5" s="23"/>
      <c r="G5" s="23"/>
      <c r="H5" s="324" t="s">
        <v>334</v>
      </c>
    </row>
    <row r="6" spans="1:8" x14ac:dyDescent="0.2">
      <c r="A6" s="287"/>
    </row>
    <row r="7" spans="1:8" ht="15" customHeight="1" x14ac:dyDescent="0.2">
      <c r="A7" s="227" t="s">
        <v>45</v>
      </c>
      <c r="B7" s="226" t="s">
        <v>46</v>
      </c>
      <c r="C7" s="224" t="s">
        <v>242</v>
      </c>
      <c r="D7" s="266" t="s">
        <v>265</v>
      </c>
      <c r="E7" s="266" t="s">
        <v>264</v>
      </c>
      <c r="F7" s="266" t="s">
        <v>263</v>
      </c>
      <c r="G7" s="265" t="s">
        <v>262</v>
      </c>
      <c r="H7" s="226" t="s">
        <v>261</v>
      </c>
    </row>
    <row r="8" spans="1:8" x14ac:dyDescent="0.2">
      <c r="A8" s="222" t="s">
        <v>717</v>
      </c>
      <c r="B8" s="222" t="s">
        <v>718</v>
      </c>
      <c r="C8" s="221">
        <v>-43655.38</v>
      </c>
      <c r="D8" s="221">
        <v>-43655.38</v>
      </c>
      <c r="E8" s="221"/>
      <c r="F8" s="221"/>
      <c r="G8" s="221"/>
      <c r="H8" s="323"/>
    </row>
    <row r="9" spans="1:8" x14ac:dyDescent="0.2">
      <c r="A9" s="222" t="s">
        <v>719</v>
      </c>
      <c r="B9" s="222" t="s">
        <v>720</v>
      </c>
      <c r="C9" s="221">
        <v>-1936462.31</v>
      </c>
      <c r="D9" s="221">
        <v>-1936462.31</v>
      </c>
      <c r="E9" s="221"/>
      <c r="F9" s="221"/>
      <c r="G9" s="221"/>
      <c r="H9" s="323"/>
    </row>
    <row r="10" spans="1:8" x14ac:dyDescent="0.2">
      <c r="A10" s="222" t="s">
        <v>721</v>
      </c>
      <c r="B10" s="222" t="s">
        <v>722</v>
      </c>
      <c r="C10" s="221">
        <v>-4699246.3</v>
      </c>
      <c r="D10" s="221">
        <v>-4699246.3</v>
      </c>
      <c r="E10" s="221"/>
      <c r="F10" s="221"/>
      <c r="G10" s="221"/>
      <c r="H10" s="323"/>
    </row>
    <row r="11" spans="1:8" x14ac:dyDescent="0.2">
      <c r="A11" s="222" t="s">
        <v>723</v>
      </c>
      <c r="B11" s="222" t="s">
        <v>724</v>
      </c>
      <c r="C11" s="221">
        <v>-1617035.29</v>
      </c>
      <c r="D11" s="221">
        <v>-1617035.29</v>
      </c>
      <c r="E11" s="221"/>
      <c r="F11" s="221"/>
      <c r="G11" s="221"/>
      <c r="H11" s="323"/>
    </row>
    <row r="12" spans="1:8" x14ac:dyDescent="0.2">
      <c r="A12" s="222" t="s">
        <v>725</v>
      </c>
      <c r="B12" s="222" t="s">
        <v>726</v>
      </c>
      <c r="C12" s="221">
        <v>-39356.36</v>
      </c>
      <c r="D12" s="221">
        <v>-39356.36</v>
      </c>
      <c r="E12" s="221"/>
      <c r="F12" s="221"/>
      <c r="G12" s="221"/>
      <c r="H12" s="323"/>
    </row>
    <row r="13" spans="1:8" x14ac:dyDescent="0.2">
      <c r="A13" s="222" t="s">
        <v>727</v>
      </c>
      <c r="B13" s="222" t="s">
        <v>728</v>
      </c>
      <c r="C13" s="221">
        <v>-30958.12</v>
      </c>
      <c r="D13" s="221">
        <v>-30958.12</v>
      </c>
      <c r="E13" s="221"/>
      <c r="F13" s="221"/>
      <c r="G13" s="221"/>
      <c r="H13" s="323"/>
    </row>
    <row r="14" spans="1:8" x14ac:dyDescent="0.2">
      <c r="A14" s="222" t="s">
        <v>729</v>
      </c>
      <c r="B14" s="222" t="s">
        <v>730</v>
      </c>
      <c r="C14" s="221">
        <v>-22169.41</v>
      </c>
      <c r="D14" s="221">
        <v>-22169.41</v>
      </c>
      <c r="E14" s="221"/>
      <c r="F14" s="221"/>
      <c r="G14" s="221"/>
      <c r="H14" s="323"/>
    </row>
    <row r="15" spans="1:8" x14ac:dyDescent="0.2">
      <c r="A15" s="222" t="s">
        <v>731</v>
      </c>
      <c r="B15" s="222" t="s">
        <v>732</v>
      </c>
      <c r="C15" s="221">
        <v>-937.24</v>
      </c>
      <c r="D15" s="221">
        <v>-937.24</v>
      </c>
      <c r="E15" s="221"/>
      <c r="F15" s="221"/>
      <c r="G15" s="221"/>
      <c r="H15" s="323"/>
    </row>
    <row r="16" spans="1:8" x14ac:dyDescent="0.2">
      <c r="A16" s="222" t="s">
        <v>733</v>
      </c>
      <c r="B16" s="222" t="s">
        <v>734</v>
      </c>
      <c r="C16" s="221">
        <v>-863.64</v>
      </c>
      <c r="D16" s="221">
        <v>-863.64</v>
      </c>
      <c r="E16" s="221"/>
      <c r="F16" s="221"/>
      <c r="G16" s="221"/>
      <c r="H16" s="323"/>
    </row>
    <row r="17" spans="1:8" x14ac:dyDescent="0.2">
      <c r="A17" s="222" t="s">
        <v>735</v>
      </c>
      <c r="B17" s="222" t="s">
        <v>736</v>
      </c>
      <c r="C17" s="221">
        <v>-770.48</v>
      </c>
      <c r="D17" s="221">
        <v>-770.48</v>
      </c>
      <c r="E17" s="221"/>
      <c r="F17" s="221"/>
      <c r="G17" s="221"/>
      <c r="H17" s="323"/>
    </row>
    <row r="18" spans="1:8" x14ac:dyDescent="0.2">
      <c r="A18" s="222" t="s">
        <v>737</v>
      </c>
      <c r="B18" s="222" t="s">
        <v>738</v>
      </c>
      <c r="C18" s="221">
        <v>-864.83</v>
      </c>
      <c r="D18" s="221">
        <v>-864.83</v>
      </c>
      <c r="E18" s="221"/>
      <c r="F18" s="221"/>
      <c r="G18" s="221"/>
      <c r="H18" s="323"/>
    </row>
    <row r="19" spans="1:8" x14ac:dyDescent="0.2">
      <c r="A19" s="222" t="s">
        <v>739</v>
      </c>
      <c r="B19" s="222" t="s">
        <v>740</v>
      </c>
      <c r="C19" s="221">
        <v>-31241.73</v>
      </c>
      <c r="D19" s="221">
        <v>-31241.73</v>
      </c>
      <c r="E19" s="221"/>
      <c r="F19" s="221"/>
      <c r="G19" s="221"/>
      <c r="H19" s="323"/>
    </row>
    <row r="20" spans="1:8" x14ac:dyDescent="0.2">
      <c r="A20" s="222" t="s">
        <v>741</v>
      </c>
      <c r="B20" s="222" t="s">
        <v>742</v>
      </c>
      <c r="C20" s="221">
        <v>-410416.9</v>
      </c>
      <c r="D20" s="221">
        <v>-410416.9</v>
      </c>
      <c r="E20" s="221"/>
      <c r="F20" s="221"/>
      <c r="G20" s="221"/>
      <c r="H20" s="323"/>
    </row>
    <row r="21" spans="1:8" x14ac:dyDescent="0.2">
      <c r="A21" s="222" t="s">
        <v>743</v>
      </c>
      <c r="B21" s="222" t="s">
        <v>744</v>
      </c>
      <c r="C21" s="221">
        <v>-144419.28</v>
      </c>
      <c r="D21" s="221">
        <v>-144419.28</v>
      </c>
      <c r="E21" s="221"/>
      <c r="F21" s="221"/>
      <c r="G21" s="221"/>
      <c r="H21" s="323"/>
    </row>
    <row r="22" spans="1:8" x14ac:dyDescent="0.2">
      <c r="A22" s="222" t="s">
        <v>745</v>
      </c>
      <c r="B22" s="222" t="s">
        <v>746</v>
      </c>
      <c r="C22" s="221">
        <v>-534171.09</v>
      </c>
      <c r="D22" s="221">
        <v>-534171.09</v>
      </c>
      <c r="E22" s="221"/>
      <c r="F22" s="221"/>
      <c r="G22" s="221"/>
      <c r="H22" s="323"/>
    </row>
    <row r="23" spans="1:8" x14ac:dyDescent="0.2">
      <c r="A23" s="222" t="s">
        <v>747</v>
      </c>
      <c r="B23" s="222" t="s">
        <v>748</v>
      </c>
      <c r="C23" s="221">
        <v>-194218.84</v>
      </c>
      <c r="D23" s="221">
        <v>-194218.84</v>
      </c>
      <c r="E23" s="221"/>
      <c r="F23" s="221"/>
      <c r="G23" s="221"/>
      <c r="H23" s="323"/>
    </row>
    <row r="24" spans="1:8" x14ac:dyDescent="0.2">
      <c r="A24" s="222" t="s">
        <v>749</v>
      </c>
      <c r="B24" s="222" t="s">
        <v>750</v>
      </c>
      <c r="C24" s="221">
        <v>-831</v>
      </c>
      <c r="D24" s="221">
        <v>-831</v>
      </c>
      <c r="E24" s="221"/>
      <c r="F24" s="221"/>
      <c r="G24" s="221"/>
      <c r="H24" s="323"/>
    </row>
    <row r="25" spans="1:8" x14ac:dyDescent="0.2">
      <c r="A25" s="222" t="s">
        <v>751</v>
      </c>
      <c r="B25" s="222" t="s">
        <v>752</v>
      </c>
      <c r="C25" s="221">
        <v>-80135.62</v>
      </c>
      <c r="D25" s="221">
        <v>-80135.62</v>
      </c>
      <c r="E25" s="221"/>
      <c r="F25" s="221"/>
      <c r="G25" s="221"/>
      <c r="H25" s="323"/>
    </row>
    <row r="26" spans="1:8" x14ac:dyDescent="0.2">
      <c r="A26" s="222" t="s">
        <v>753</v>
      </c>
      <c r="B26" s="222" t="s">
        <v>754</v>
      </c>
      <c r="C26" s="221">
        <v>-7950.52</v>
      </c>
      <c r="D26" s="221">
        <v>-7950.52</v>
      </c>
      <c r="E26" s="221"/>
      <c r="F26" s="221"/>
      <c r="G26" s="221"/>
      <c r="H26" s="323"/>
    </row>
    <row r="27" spans="1:8" x14ac:dyDescent="0.2">
      <c r="A27" s="222" t="s">
        <v>755</v>
      </c>
      <c r="B27" s="222" t="s">
        <v>756</v>
      </c>
      <c r="C27" s="221">
        <v>-200</v>
      </c>
      <c r="D27" s="221">
        <v>-200</v>
      </c>
      <c r="E27" s="221"/>
      <c r="F27" s="221"/>
      <c r="G27" s="221"/>
      <c r="H27" s="323"/>
    </row>
    <row r="28" spans="1:8" x14ac:dyDescent="0.2">
      <c r="A28" s="222" t="s">
        <v>757</v>
      </c>
      <c r="B28" s="222" t="s">
        <v>758</v>
      </c>
      <c r="C28" s="221">
        <v>8999.89</v>
      </c>
      <c r="D28" s="221">
        <v>8999.89</v>
      </c>
      <c r="E28" s="221"/>
      <c r="F28" s="221"/>
      <c r="G28" s="221"/>
      <c r="H28" s="323"/>
    </row>
    <row r="29" spans="1:8" x14ac:dyDescent="0.2">
      <c r="A29" s="222" t="s">
        <v>759</v>
      </c>
      <c r="B29" s="222" t="s">
        <v>760</v>
      </c>
      <c r="C29" s="221">
        <v>-600</v>
      </c>
      <c r="D29" s="221">
        <v>-600</v>
      </c>
      <c r="E29" s="221"/>
      <c r="F29" s="221"/>
      <c r="G29" s="221"/>
      <c r="H29" s="323"/>
    </row>
    <row r="30" spans="1:8" x14ac:dyDescent="0.2">
      <c r="A30" s="222" t="s">
        <v>761</v>
      </c>
      <c r="B30" s="222" t="s">
        <v>762</v>
      </c>
      <c r="C30" s="221">
        <v>-59097.77</v>
      </c>
      <c r="D30" s="221">
        <v>-59097.77</v>
      </c>
      <c r="E30" s="221"/>
      <c r="F30" s="221"/>
      <c r="G30" s="221"/>
      <c r="H30" s="323"/>
    </row>
    <row r="31" spans="1:8" x14ac:dyDescent="0.2">
      <c r="A31" s="222" t="s">
        <v>763</v>
      </c>
      <c r="B31" s="222" t="s">
        <v>764</v>
      </c>
      <c r="C31" s="221">
        <v>-9000</v>
      </c>
      <c r="D31" s="221">
        <v>-9000</v>
      </c>
      <c r="E31" s="221"/>
      <c r="F31" s="221"/>
      <c r="G31" s="221"/>
      <c r="H31" s="323"/>
    </row>
    <row r="32" spans="1:8" x14ac:dyDescent="0.2">
      <c r="A32" s="222" t="s">
        <v>765</v>
      </c>
      <c r="B32" s="222" t="s">
        <v>766</v>
      </c>
      <c r="C32" s="221">
        <v>-5375854.46</v>
      </c>
      <c r="D32" s="221">
        <v>-5375854.46</v>
      </c>
      <c r="E32" s="221"/>
      <c r="F32" s="221"/>
      <c r="G32" s="221"/>
      <c r="H32" s="323"/>
    </row>
    <row r="33" spans="1:8" x14ac:dyDescent="0.2">
      <c r="A33" s="222" t="s">
        <v>767</v>
      </c>
      <c r="B33" s="222" t="s">
        <v>768</v>
      </c>
      <c r="C33" s="221">
        <v>48018.31</v>
      </c>
      <c r="D33" s="221">
        <v>48018.31</v>
      </c>
      <c r="E33" s="221"/>
      <c r="F33" s="221"/>
      <c r="G33" s="221"/>
      <c r="H33" s="323"/>
    </row>
    <row r="34" spans="1:8" x14ac:dyDescent="0.2">
      <c r="A34" s="222" t="s">
        <v>769</v>
      </c>
      <c r="B34" s="222" t="s">
        <v>770</v>
      </c>
      <c r="C34" s="221">
        <v>-8750</v>
      </c>
      <c r="D34" s="221">
        <v>-8750</v>
      </c>
      <c r="E34" s="221"/>
      <c r="F34" s="221"/>
      <c r="G34" s="221"/>
      <c r="H34" s="323"/>
    </row>
    <row r="35" spans="1:8" x14ac:dyDescent="0.2">
      <c r="A35" s="222"/>
      <c r="B35" s="222"/>
      <c r="C35" s="221"/>
      <c r="D35" s="221"/>
      <c r="E35" s="221"/>
      <c r="F35" s="221"/>
      <c r="G35" s="221"/>
      <c r="H35" s="323"/>
    </row>
    <row r="36" spans="1:8" x14ac:dyDescent="0.2">
      <c r="A36" s="322"/>
      <c r="B36" s="322" t="s">
        <v>336</v>
      </c>
      <c r="C36" s="321">
        <f>SUM(C8:C35)</f>
        <v>-15192188.369999999</v>
      </c>
      <c r="D36" s="321">
        <f>SUM(D8:D35)</f>
        <v>-15192188.369999999</v>
      </c>
      <c r="E36" s="321">
        <f>SUM(E8:E35)</f>
        <v>0</v>
      </c>
      <c r="F36" s="321">
        <f>SUM(F8:F35)</f>
        <v>0</v>
      </c>
      <c r="G36" s="321">
        <f>SUM(G8:G35)</f>
        <v>0</v>
      </c>
      <c r="H36" s="321"/>
    </row>
    <row r="39" spans="1:8" x14ac:dyDescent="0.2">
      <c r="A39" s="216" t="s">
        <v>335</v>
      </c>
      <c r="B39" s="189"/>
      <c r="C39" s="23"/>
      <c r="D39" s="23"/>
      <c r="E39" s="23"/>
      <c r="F39" s="23"/>
      <c r="G39" s="23"/>
      <c r="H39" s="324" t="s">
        <v>334</v>
      </c>
    </row>
    <row r="40" spans="1:8" x14ac:dyDescent="0.2">
      <c r="A40" s="287"/>
    </row>
    <row r="41" spans="1:8" ht="15" customHeight="1" x14ac:dyDescent="0.2">
      <c r="A41" s="227" t="s">
        <v>45</v>
      </c>
      <c r="B41" s="226" t="s">
        <v>46</v>
      </c>
      <c r="C41" s="224" t="s">
        <v>242</v>
      </c>
      <c r="D41" s="266" t="s">
        <v>265</v>
      </c>
      <c r="E41" s="266" t="s">
        <v>264</v>
      </c>
      <c r="F41" s="266" t="s">
        <v>263</v>
      </c>
      <c r="G41" s="265" t="s">
        <v>262</v>
      </c>
      <c r="H41" s="226" t="s">
        <v>261</v>
      </c>
    </row>
    <row r="42" spans="1:8" x14ac:dyDescent="0.2">
      <c r="A42" s="222" t="s">
        <v>517</v>
      </c>
      <c r="B42" s="222" t="s">
        <v>517</v>
      </c>
      <c r="C42" s="221"/>
      <c r="D42" s="221"/>
      <c r="E42" s="221"/>
      <c r="F42" s="221"/>
      <c r="G42" s="221"/>
      <c r="H42" s="323"/>
    </row>
    <row r="43" spans="1:8" x14ac:dyDescent="0.2">
      <c r="A43" s="222"/>
      <c r="B43" s="222"/>
      <c r="C43" s="221"/>
      <c r="D43" s="221"/>
      <c r="E43" s="221"/>
      <c r="F43" s="221"/>
      <c r="G43" s="221"/>
      <c r="H43" s="323"/>
    </row>
    <row r="44" spans="1:8" x14ac:dyDescent="0.2">
      <c r="A44" s="222"/>
      <c r="B44" s="222"/>
      <c r="C44" s="221"/>
      <c r="D44" s="221"/>
      <c r="E44" s="221"/>
      <c r="F44" s="221"/>
      <c r="G44" s="221"/>
      <c r="H44" s="323"/>
    </row>
    <row r="45" spans="1:8" x14ac:dyDescent="0.2">
      <c r="A45" s="222"/>
      <c r="B45" s="222"/>
      <c r="C45" s="221"/>
      <c r="D45" s="221"/>
      <c r="E45" s="221"/>
      <c r="F45" s="221"/>
      <c r="G45" s="221"/>
      <c r="H45" s="323"/>
    </row>
    <row r="46" spans="1:8" x14ac:dyDescent="0.2">
      <c r="A46" s="222"/>
      <c r="B46" s="222"/>
      <c r="C46" s="221"/>
      <c r="D46" s="221"/>
      <c r="E46" s="221"/>
      <c r="F46" s="221"/>
      <c r="G46" s="221"/>
      <c r="H46" s="323"/>
    </row>
    <row r="47" spans="1:8" x14ac:dyDescent="0.2">
      <c r="A47" s="222"/>
      <c r="B47" s="222"/>
      <c r="C47" s="221"/>
      <c r="D47" s="221"/>
      <c r="E47" s="221"/>
      <c r="F47" s="221"/>
      <c r="G47" s="221"/>
      <c r="H47" s="323"/>
    </row>
    <row r="48" spans="1:8" x14ac:dyDescent="0.2">
      <c r="A48" s="222"/>
      <c r="B48" s="222"/>
      <c r="C48" s="221"/>
      <c r="D48" s="221"/>
      <c r="E48" s="221"/>
      <c r="F48" s="221"/>
      <c r="G48" s="221"/>
      <c r="H48" s="323"/>
    </row>
    <row r="49" spans="1:8" x14ac:dyDescent="0.2">
      <c r="A49" s="222"/>
      <c r="B49" s="222"/>
      <c r="C49" s="221"/>
      <c r="D49" s="221"/>
      <c r="E49" s="221"/>
      <c r="F49" s="221"/>
      <c r="G49" s="221"/>
      <c r="H49" s="323"/>
    </row>
    <row r="50" spans="1:8" x14ac:dyDescent="0.2">
      <c r="A50" s="222"/>
      <c r="B50" s="222"/>
      <c r="C50" s="221"/>
      <c r="D50" s="221"/>
      <c r="E50" s="221"/>
      <c r="F50" s="221"/>
      <c r="G50" s="221"/>
      <c r="H50" s="323"/>
    </row>
    <row r="51" spans="1:8" x14ac:dyDescent="0.2">
      <c r="A51" s="222"/>
      <c r="B51" s="222"/>
      <c r="C51" s="221"/>
      <c r="D51" s="221"/>
      <c r="E51" s="221"/>
      <c r="F51" s="221"/>
      <c r="G51" s="221"/>
      <c r="H51" s="323"/>
    </row>
    <row r="52" spans="1:8" x14ac:dyDescent="0.2">
      <c r="A52" s="222"/>
      <c r="B52" s="222"/>
      <c r="C52" s="221"/>
      <c r="D52" s="221"/>
      <c r="E52" s="221"/>
      <c r="F52" s="221"/>
      <c r="G52" s="221"/>
      <c r="H52" s="323"/>
    </row>
    <row r="53" spans="1:8" x14ac:dyDescent="0.2">
      <c r="A53" s="222"/>
      <c r="B53" s="222"/>
      <c r="C53" s="221"/>
      <c r="D53" s="221"/>
      <c r="E53" s="221"/>
      <c r="F53" s="221"/>
      <c r="G53" s="221"/>
      <c r="H53" s="323"/>
    </row>
    <row r="54" spans="1:8" x14ac:dyDescent="0.2">
      <c r="A54" s="222"/>
      <c r="B54" s="222"/>
      <c r="C54" s="221"/>
      <c r="D54" s="221"/>
      <c r="E54" s="221"/>
      <c r="F54" s="221"/>
      <c r="G54" s="221"/>
      <c r="H54" s="323"/>
    </row>
    <row r="55" spans="1:8" x14ac:dyDescent="0.2">
      <c r="A55" s="222"/>
      <c r="B55" s="222"/>
      <c r="C55" s="221"/>
      <c r="D55" s="221"/>
      <c r="E55" s="221"/>
      <c r="F55" s="221"/>
      <c r="G55" s="221"/>
      <c r="H55" s="323"/>
    </row>
    <row r="56" spans="1:8" x14ac:dyDescent="0.2">
      <c r="A56" s="322"/>
      <c r="B56" s="322" t="s">
        <v>333</v>
      </c>
      <c r="C56" s="321">
        <f>SUM(C42:C55)</f>
        <v>0</v>
      </c>
      <c r="D56" s="321">
        <f>SUM(D42:D55)</f>
        <v>0</v>
      </c>
      <c r="E56" s="321">
        <f>SUM(E42:E55)</f>
        <v>0</v>
      </c>
      <c r="F56" s="321">
        <f>SUM(F42:F55)</f>
        <v>0</v>
      </c>
      <c r="G56" s="321">
        <f>SUM(G42:G55)</f>
        <v>0</v>
      </c>
      <c r="H56" s="321"/>
    </row>
  </sheetData>
  <dataValidations count="8">
    <dataValidation allowBlank="1" showInputMessage="1" showErrorMessage="1" prompt="Saldo final de la Información Financiera Trimestral que se presenta (trimestral: 1er, 2do, 3ro. o 4to.)." sqref="C7 C41"/>
    <dataValidation allowBlank="1" showInputMessage="1" showErrorMessage="1" prompt="Corresponde al número de la cuenta de acuerdo al Plan de Cuentas emitido por el CONAC (DOF 23/12/2015)." sqref="A7 A41"/>
    <dataValidation allowBlank="1" showInputMessage="1" showErrorMessage="1" prompt="Informar sobre la factibilidad de pago." sqref="H7 H41"/>
    <dataValidation allowBlank="1" showInputMessage="1" showErrorMessage="1" prompt="Importe de la cuentas por cobrar con vencimiento mayor a 365 días." sqref="G7 G41"/>
    <dataValidation allowBlank="1" showInputMessage="1" showErrorMessage="1" prompt="Importe de la cuentas por cobrar con fecha de vencimiento de 181 a 365 días." sqref="F7 F41"/>
    <dataValidation allowBlank="1" showInputMessage="1" showErrorMessage="1" prompt="Importe de la cuentas por cobrar con fecha de vencimiento de 91 a 180 días." sqref="E7 E41"/>
    <dataValidation allowBlank="1" showInputMessage="1" showErrorMessage="1" prompt="Importe de la cuentas por cobrar con fecha de vencimiento de 1 a 90 días." sqref="D7 D41"/>
    <dataValidation allowBlank="1" showInputMessage="1" showErrorMessage="1" prompt="Corresponde al nombre o descripción de la cuenta de acuerdo al Plan de Cuentas emitido por el CONAC." sqref="B7 B41"/>
  </dataValidations>
  <pageMargins left="0.7" right="0.7" top="0.75" bottom="0.75" header="0.3" footer="0.3"/>
  <pageSetup scale="55" orientation="landscape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 x14ac:dyDescent="0.2">
      <c r="A2" s="457" t="s">
        <v>142</v>
      </c>
      <c r="B2" s="458"/>
      <c r="C2" s="87"/>
      <c r="D2" s="87"/>
      <c r="E2" s="87"/>
      <c r="F2" s="87"/>
      <c r="G2" s="87"/>
      <c r="H2" s="87"/>
    </row>
    <row r="3" spans="1:8" ht="12" thickBot="1" x14ac:dyDescent="0.25">
      <c r="A3" s="87"/>
      <c r="B3" s="87"/>
      <c r="C3" s="87"/>
      <c r="D3" s="87"/>
      <c r="E3" s="87"/>
      <c r="F3" s="87"/>
      <c r="G3" s="87"/>
      <c r="H3" s="87"/>
    </row>
    <row r="4" spans="1:8" ht="14.1" customHeight="1" x14ac:dyDescent="0.2">
      <c r="A4" s="136" t="s">
        <v>233</v>
      </c>
      <c r="B4" s="93"/>
      <c r="C4" s="93"/>
      <c r="D4" s="93"/>
      <c r="E4" s="93"/>
      <c r="F4" s="93"/>
      <c r="G4" s="93"/>
      <c r="H4" s="94"/>
    </row>
    <row r="5" spans="1:8" ht="14.1" customHeight="1" x14ac:dyDescent="0.2">
      <c r="A5" s="138" t="s">
        <v>143</v>
      </c>
      <c r="B5" s="12"/>
      <c r="C5" s="12"/>
      <c r="D5" s="12"/>
      <c r="E5" s="12"/>
      <c r="F5" s="12"/>
      <c r="G5" s="12"/>
      <c r="H5" s="95"/>
    </row>
    <row r="6" spans="1:8" ht="14.1" customHeight="1" x14ac:dyDescent="0.2">
      <c r="A6" s="138" t="s">
        <v>172</v>
      </c>
      <c r="B6" s="91"/>
      <c r="C6" s="91"/>
      <c r="D6" s="91"/>
      <c r="E6" s="91"/>
      <c r="F6" s="91"/>
      <c r="G6" s="91"/>
      <c r="H6" s="92"/>
    </row>
    <row r="7" spans="1:8" ht="14.1" customHeight="1" x14ac:dyDescent="0.2">
      <c r="A7" s="146" t="s">
        <v>174</v>
      </c>
      <c r="B7" s="12"/>
      <c r="C7" s="12"/>
      <c r="D7" s="12"/>
      <c r="E7" s="12"/>
      <c r="F7" s="12"/>
      <c r="G7" s="12"/>
      <c r="H7" s="95"/>
    </row>
    <row r="8" spans="1:8" ht="14.1" customHeight="1" x14ac:dyDescent="0.2">
      <c r="A8" s="146" t="s">
        <v>175</v>
      </c>
      <c r="B8" s="12"/>
      <c r="C8" s="12"/>
      <c r="D8" s="12"/>
      <c r="E8" s="12"/>
      <c r="F8" s="12"/>
      <c r="G8" s="12"/>
      <c r="H8" s="95"/>
    </row>
    <row r="9" spans="1:8" ht="14.1" customHeight="1" x14ac:dyDescent="0.2">
      <c r="A9" s="146" t="s">
        <v>176</v>
      </c>
      <c r="B9" s="12"/>
      <c r="C9" s="12"/>
      <c r="D9" s="12"/>
      <c r="E9" s="12"/>
      <c r="F9" s="12"/>
      <c r="G9" s="12"/>
      <c r="H9" s="95"/>
    </row>
    <row r="10" spans="1:8" ht="14.1" customHeight="1" x14ac:dyDescent="0.2">
      <c r="A10" s="146" t="s">
        <v>177</v>
      </c>
      <c r="B10" s="12"/>
      <c r="C10" s="12"/>
      <c r="D10" s="12"/>
      <c r="E10" s="12"/>
      <c r="F10" s="12"/>
      <c r="G10" s="12"/>
      <c r="H10" s="95"/>
    </row>
    <row r="11" spans="1:8" ht="14.1" customHeight="1" thickBot="1" x14ac:dyDescent="0.25">
      <c r="A11" s="160" t="s">
        <v>178</v>
      </c>
      <c r="B11" s="96"/>
      <c r="C11" s="96"/>
      <c r="D11" s="96"/>
      <c r="E11" s="96"/>
      <c r="F11" s="96"/>
      <c r="G11" s="96"/>
      <c r="H11" s="97"/>
    </row>
    <row r="12" spans="1:8" x14ac:dyDescent="0.2">
      <c r="A12" s="87"/>
      <c r="B12" s="87"/>
      <c r="C12" s="87"/>
      <c r="D12" s="87"/>
      <c r="E12" s="87"/>
      <c r="F12" s="87"/>
      <c r="G12" s="87"/>
      <c r="H12" s="87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A5" sqref="A5"/>
    </sheetView>
  </sheetViews>
  <sheetFormatPr baseColWidth="10" defaultColWidth="13.7109375" defaultRowHeight="11.25" x14ac:dyDescent="0.2"/>
  <cols>
    <col min="1" max="1" width="20.7109375" style="88" customWidth="1"/>
    <col min="2" max="2" width="50.7109375" style="88" customWidth="1"/>
    <col min="3" max="3" width="17.7109375" style="7" customWidth="1"/>
    <col min="4" max="5" width="17.7109375" style="88" customWidth="1"/>
    <col min="6" max="16384" width="13.7109375" style="88"/>
  </cols>
  <sheetData>
    <row r="1" spans="1:5" x14ac:dyDescent="0.2">
      <c r="A1" s="3" t="s">
        <v>43</v>
      </c>
      <c r="B1" s="3"/>
      <c r="D1" s="7"/>
    </row>
    <row r="2" spans="1:5" x14ac:dyDescent="0.2">
      <c r="A2" s="3" t="s">
        <v>138</v>
      </c>
      <c r="B2" s="3"/>
      <c r="D2" s="7"/>
      <c r="E2" s="5" t="s">
        <v>44</v>
      </c>
    </row>
    <row r="5" spans="1:5" ht="11.25" customHeight="1" x14ac:dyDescent="0.2">
      <c r="A5" s="333" t="s">
        <v>343</v>
      </c>
      <c r="B5" s="333"/>
      <c r="E5" s="324" t="s">
        <v>340</v>
      </c>
    </row>
    <row r="6" spans="1:5" x14ac:dyDescent="0.2">
      <c r="D6" s="23"/>
    </row>
    <row r="7" spans="1:5" ht="15" customHeight="1" x14ac:dyDescent="0.2">
      <c r="A7" s="227" t="s">
        <v>45</v>
      </c>
      <c r="B7" s="226" t="s">
        <v>46</v>
      </c>
      <c r="C7" s="224" t="s">
        <v>242</v>
      </c>
      <c r="D7" s="224" t="s">
        <v>339</v>
      </c>
      <c r="E7" s="224" t="s">
        <v>261</v>
      </c>
    </row>
    <row r="8" spans="1:5" ht="11.25" customHeight="1" x14ac:dyDescent="0.2">
      <c r="A8" s="222" t="s">
        <v>518</v>
      </c>
      <c r="B8" s="222" t="s">
        <v>518</v>
      </c>
      <c r="C8" s="323"/>
      <c r="D8" s="323"/>
      <c r="E8" s="302"/>
    </row>
    <row r="9" spans="1:5" x14ac:dyDescent="0.2">
      <c r="A9" s="222"/>
      <c r="B9" s="222"/>
      <c r="C9" s="323"/>
      <c r="D9" s="323"/>
      <c r="E9" s="302"/>
    </row>
    <row r="10" spans="1:5" x14ac:dyDescent="0.2">
      <c r="A10" s="332"/>
      <c r="B10" s="332" t="s">
        <v>342</v>
      </c>
      <c r="C10" s="331">
        <f>SUM(C8:C9)</f>
        <v>0</v>
      </c>
      <c r="D10" s="325"/>
      <c r="E10" s="325"/>
    </row>
    <row r="13" spans="1:5" ht="11.25" customHeight="1" x14ac:dyDescent="0.2">
      <c r="A13" s="216" t="s">
        <v>341</v>
      </c>
      <c r="B13" s="189"/>
      <c r="E13" s="324" t="s">
        <v>340</v>
      </c>
    </row>
    <row r="14" spans="1:5" x14ac:dyDescent="0.2">
      <c r="A14" s="287"/>
    </row>
    <row r="15" spans="1:5" ht="15" customHeight="1" x14ac:dyDescent="0.2">
      <c r="A15" s="227" t="s">
        <v>45</v>
      </c>
      <c r="B15" s="226" t="s">
        <v>46</v>
      </c>
      <c r="C15" s="224" t="s">
        <v>242</v>
      </c>
      <c r="D15" s="224" t="s">
        <v>339</v>
      </c>
      <c r="E15" s="224" t="s">
        <v>261</v>
      </c>
    </row>
    <row r="16" spans="1:5" x14ac:dyDescent="0.2">
      <c r="A16" s="330" t="s">
        <v>518</v>
      </c>
      <c r="B16" s="329" t="s">
        <v>518</v>
      </c>
      <c r="C16" s="328"/>
      <c r="D16" s="323"/>
      <c r="E16" s="302"/>
    </row>
    <row r="17" spans="1:5" x14ac:dyDescent="0.2">
      <c r="A17" s="222"/>
      <c r="B17" s="327"/>
      <c r="C17" s="323"/>
      <c r="D17" s="323"/>
      <c r="E17" s="302"/>
    </row>
    <row r="18" spans="1:5" x14ac:dyDescent="0.2">
      <c r="A18" s="322"/>
      <c r="B18" s="322" t="s">
        <v>338</v>
      </c>
      <c r="C18" s="326">
        <f>SUM(C16:C17)</f>
        <v>0</v>
      </c>
      <c r="D18" s="325"/>
      <c r="E18" s="325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 x14ac:dyDescent="0.2">
      <c r="A2" s="457" t="s">
        <v>142</v>
      </c>
      <c r="B2" s="458"/>
      <c r="D2" s="87"/>
      <c r="E2" s="87"/>
    </row>
    <row r="3" spans="1:5" ht="12" thickBot="1" x14ac:dyDescent="0.25">
      <c r="A3" s="87"/>
      <c r="B3" s="87"/>
      <c r="D3" s="87"/>
      <c r="E3" s="87"/>
    </row>
    <row r="4" spans="1:5" ht="14.1" customHeight="1" x14ac:dyDescent="0.2">
      <c r="A4" s="136" t="s">
        <v>233</v>
      </c>
      <c r="B4" s="93"/>
      <c r="C4" s="106"/>
      <c r="D4" s="93"/>
      <c r="E4" s="94"/>
    </row>
    <row r="5" spans="1:5" ht="14.1" customHeight="1" x14ac:dyDescent="0.2">
      <c r="A5" s="138" t="s">
        <v>143</v>
      </c>
      <c r="B5" s="12"/>
      <c r="C5" s="13"/>
      <c r="D5" s="12"/>
      <c r="E5" s="95"/>
    </row>
    <row r="6" spans="1:5" ht="14.1" customHeight="1" x14ac:dyDescent="0.2">
      <c r="A6" s="138" t="s">
        <v>172</v>
      </c>
      <c r="B6" s="91"/>
      <c r="C6" s="107"/>
      <c r="D6" s="91"/>
      <c r="E6" s="92"/>
    </row>
    <row r="7" spans="1:5" ht="14.1" customHeight="1" x14ac:dyDescent="0.2">
      <c r="A7" s="155" t="s">
        <v>179</v>
      </c>
      <c r="B7" s="12"/>
      <c r="C7" s="13"/>
      <c r="D7" s="12"/>
      <c r="E7" s="95"/>
    </row>
    <row r="8" spans="1:5" ht="14.1" customHeight="1" thickBot="1" x14ac:dyDescent="0.25">
      <c r="A8" s="143" t="s">
        <v>173</v>
      </c>
      <c r="B8" s="96"/>
      <c r="C8" s="108"/>
      <c r="D8" s="96"/>
      <c r="E8" s="97"/>
    </row>
    <row r="9" spans="1:5" x14ac:dyDescent="0.2">
      <c r="A9" s="87"/>
      <c r="B9" s="87"/>
      <c r="D9" s="87"/>
      <c r="E9" s="87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8" customWidth="1"/>
    <col min="2" max="2" width="50.7109375" style="88" customWidth="1"/>
    <col min="3" max="3" width="17.7109375" style="7" customWidth="1"/>
    <col min="4" max="5" width="17.7109375" style="88" customWidth="1"/>
    <col min="6" max="16384" width="11.42578125" style="88"/>
  </cols>
  <sheetData>
    <row r="1" spans="1:5" s="12" customFormat="1" x14ac:dyDescent="0.2">
      <c r="A1" s="21" t="s">
        <v>43</v>
      </c>
      <c r="B1" s="21"/>
      <c r="C1" s="336"/>
      <c r="D1" s="24"/>
      <c r="E1" s="5"/>
    </row>
    <row r="2" spans="1:5" s="12" customFormat="1" x14ac:dyDescent="0.2">
      <c r="A2" s="21" t="s">
        <v>138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6" t="s">
        <v>351</v>
      </c>
      <c r="B5" s="189"/>
      <c r="C5" s="7"/>
      <c r="D5" s="88"/>
      <c r="E5" s="324" t="s">
        <v>345</v>
      </c>
    </row>
    <row r="6" spans="1:5" s="12" customFormat="1" x14ac:dyDescent="0.2">
      <c r="A6" s="287"/>
      <c r="B6" s="88"/>
      <c r="C6" s="7"/>
      <c r="D6" s="88"/>
      <c r="E6" s="88"/>
    </row>
    <row r="7" spans="1:5" s="12" customFormat="1" ht="15" customHeight="1" x14ac:dyDescent="0.2">
      <c r="A7" s="227" t="s">
        <v>45</v>
      </c>
      <c r="B7" s="226" t="s">
        <v>46</v>
      </c>
      <c r="C7" s="224" t="s">
        <v>242</v>
      </c>
      <c r="D7" s="224" t="s">
        <v>339</v>
      </c>
      <c r="E7" s="224" t="s">
        <v>261</v>
      </c>
    </row>
    <row r="8" spans="1:5" s="12" customFormat="1" x14ac:dyDescent="0.2">
      <c r="A8" s="330" t="s">
        <v>518</v>
      </c>
      <c r="B8" s="329" t="s">
        <v>518</v>
      </c>
      <c r="C8" s="328"/>
      <c r="D8" s="323"/>
      <c r="E8" s="302"/>
    </row>
    <row r="9" spans="1:5" s="12" customFormat="1" x14ac:dyDescent="0.2">
      <c r="A9" s="222"/>
      <c r="B9" s="327"/>
      <c r="C9" s="323"/>
      <c r="D9" s="323"/>
      <c r="E9" s="302"/>
    </row>
    <row r="10" spans="1:5" s="12" customFormat="1" x14ac:dyDescent="0.2">
      <c r="A10" s="322"/>
      <c r="B10" s="322" t="s">
        <v>350</v>
      </c>
      <c r="C10" s="326">
        <f>SUM(C8:C9)</f>
        <v>0</v>
      </c>
      <c r="D10" s="325"/>
      <c r="E10" s="325"/>
    </row>
    <row r="11" spans="1:5" s="12" customFormat="1" x14ac:dyDescent="0.2">
      <c r="C11" s="13"/>
    </row>
    <row r="12" spans="1:5" s="12" customFormat="1" x14ac:dyDescent="0.2">
      <c r="C12" s="13"/>
    </row>
    <row r="13" spans="1:5" s="12" customFormat="1" ht="11.25" customHeight="1" x14ac:dyDescent="0.2">
      <c r="A13" s="216" t="s">
        <v>349</v>
      </c>
      <c r="B13" s="216"/>
      <c r="C13" s="13"/>
      <c r="D13" s="25"/>
      <c r="E13" s="189" t="s">
        <v>348</v>
      </c>
    </row>
    <row r="14" spans="1:5" s="24" customFormat="1" x14ac:dyDescent="0.2">
      <c r="A14" s="280"/>
      <c r="B14" s="280"/>
      <c r="C14" s="23"/>
      <c r="D14" s="25"/>
    </row>
    <row r="15" spans="1:5" ht="15" customHeight="1" x14ac:dyDescent="0.2">
      <c r="A15" s="227" t="s">
        <v>45</v>
      </c>
      <c r="B15" s="226" t="s">
        <v>46</v>
      </c>
      <c r="C15" s="224" t="s">
        <v>242</v>
      </c>
      <c r="D15" s="224" t="s">
        <v>339</v>
      </c>
      <c r="E15" s="224" t="s">
        <v>261</v>
      </c>
    </row>
    <row r="16" spans="1:5" ht="11.25" customHeight="1" x14ac:dyDescent="0.2">
      <c r="A16" s="237" t="s">
        <v>518</v>
      </c>
      <c r="B16" s="275" t="s">
        <v>518</v>
      </c>
      <c r="C16" s="221"/>
      <c r="D16" s="221"/>
      <c r="E16" s="302"/>
    </row>
    <row r="17" spans="1:5" x14ac:dyDescent="0.2">
      <c r="A17" s="237"/>
      <c r="B17" s="275"/>
      <c r="C17" s="221"/>
      <c r="D17" s="221"/>
      <c r="E17" s="302"/>
    </row>
    <row r="18" spans="1:5" x14ac:dyDescent="0.2">
      <c r="A18" s="335"/>
      <c r="B18" s="335" t="s">
        <v>347</v>
      </c>
      <c r="C18" s="334">
        <f>SUM(C16:C17)</f>
        <v>0</v>
      </c>
      <c r="D18" s="243"/>
      <c r="E18" s="243"/>
    </row>
    <row r="21" spans="1:5" x14ac:dyDescent="0.2">
      <c r="A21" s="216" t="s">
        <v>346</v>
      </c>
      <c r="B21" s="189"/>
      <c r="E21" s="324" t="s">
        <v>345</v>
      </c>
    </row>
    <row r="22" spans="1:5" x14ac:dyDescent="0.2">
      <c r="A22" s="287"/>
    </row>
    <row r="23" spans="1:5" ht="15" customHeight="1" x14ac:dyDescent="0.2">
      <c r="A23" s="227" t="s">
        <v>45</v>
      </c>
      <c r="B23" s="226" t="s">
        <v>46</v>
      </c>
      <c r="C23" s="224" t="s">
        <v>242</v>
      </c>
      <c r="D23" s="224" t="s">
        <v>339</v>
      </c>
      <c r="E23" s="224" t="s">
        <v>261</v>
      </c>
    </row>
    <row r="24" spans="1:5" x14ac:dyDescent="0.2">
      <c r="A24" s="330" t="s">
        <v>518</v>
      </c>
      <c r="B24" s="329" t="s">
        <v>518</v>
      </c>
      <c r="C24" s="328"/>
      <c r="D24" s="323"/>
      <c r="E24" s="302"/>
    </row>
    <row r="25" spans="1:5" x14ac:dyDescent="0.2">
      <c r="A25" s="222"/>
      <c r="B25" s="327"/>
      <c r="C25" s="323"/>
      <c r="D25" s="323"/>
      <c r="E25" s="302"/>
    </row>
    <row r="26" spans="1:5" x14ac:dyDescent="0.2">
      <c r="A26" s="322"/>
      <c r="B26" s="322" t="s">
        <v>344</v>
      </c>
      <c r="C26" s="326">
        <f>SUM(C24:C25)</f>
        <v>0</v>
      </c>
      <c r="D26" s="325"/>
      <c r="E26" s="325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 x14ac:dyDescent="0.2">
      <c r="A2" s="457" t="s">
        <v>142</v>
      </c>
      <c r="B2" s="458"/>
      <c r="C2" s="87"/>
      <c r="D2" s="87"/>
      <c r="E2" s="87"/>
    </row>
    <row r="3" spans="1:5" ht="12" thickBot="1" x14ac:dyDescent="0.25">
      <c r="A3" s="87"/>
      <c r="B3" s="87"/>
      <c r="C3" s="87"/>
      <c r="D3" s="87"/>
      <c r="E3" s="87"/>
    </row>
    <row r="4" spans="1:5" ht="14.1" customHeight="1" x14ac:dyDescent="0.2">
      <c r="A4" s="136" t="s">
        <v>233</v>
      </c>
      <c r="B4" s="93"/>
      <c r="C4" s="93"/>
      <c r="D4" s="93"/>
      <c r="E4" s="94"/>
    </row>
    <row r="5" spans="1:5" ht="14.1" customHeight="1" x14ac:dyDescent="0.2">
      <c r="A5" s="138" t="s">
        <v>143</v>
      </c>
      <c r="B5" s="12"/>
      <c r="C5" s="12"/>
      <c r="D5" s="12"/>
      <c r="E5" s="95"/>
    </row>
    <row r="6" spans="1:5" ht="14.1" customHeight="1" x14ac:dyDescent="0.2">
      <c r="A6" s="138" t="s">
        <v>172</v>
      </c>
      <c r="B6" s="104"/>
      <c r="C6" s="104"/>
      <c r="D6" s="104"/>
      <c r="E6" s="105"/>
    </row>
    <row r="7" spans="1:5" ht="14.1" customHeight="1" x14ac:dyDescent="0.2">
      <c r="A7" s="161" t="s">
        <v>179</v>
      </c>
      <c r="B7" s="12"/>
      <c r="C7" s="12"/>
      <c r="D7" s="12"/>
      <c r="E7" s="95"/>
    </row>
    <row r="8" spans="1:5" ht="14.1" customHeight="1" thickBot="1" x14ac:dyDescent="0.25">
      <c r="A8" s="162" t="s">
        <v>173</v>
      </c>
      <c r="B8" s="96"/>
      <c r="C8" s="96"/>
      <c r="D8" s="96"/>
      <c r="E8" s="97"/>
    </row>
    <row r="9" spans="1:5" x14ac:dyDescent="0.2">
      <c r="A9" s="87"/>
      <c r="B9" s="87"/>
      <c r="C9" s="87"/>
      <c r="D9" s="87"/>
      <c r="E9" s="87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activeCell="A4" sqref="A4"/>
    </sheetView>
  </sheetViews>
  <sheetFormatPr baseColWidth="10" defaultRowHeight="11.25" x14ac:dyDescent="0.2"/>
  <cols>
    <col min="1" max="1" width="8.7109375" style="188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2" width="9.710937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3"/>
    <col min="29" max="16384" width="11.42578125" style="192"/>
  </cols>
  <sheetData>
    <row r="1" spans="1:28" s="24" customFormat="1" ht="18" customHeight="1" x14ac:dyDescent="0.2">
      <c r="A1" s="471" t="s">
        <v>238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  <c r="X1" s="471"/>
      <c r="Y1" s="471"/>
      <c r="Z1" s="471"/>
      <c r="AA1" s="5"/>
      <c r="AB1" s="12"/>
    </row>
    <row r="2" spans="1:28" s="24" customFormat="1" x14ac:dyDescent="0.2">
      <c r="A2" s="88"/>
      <c r="B2" s="88"/>
      <c r="C2" s="88"/>
      <c r="D2" s="88"/>
      <c r="E2" s="88"/>
      <c r="F2" s="7"/>
      <c r="G2" s="7"/>
      <c r="H2" s="7"/>
      <c r="I2" s="7"/>
      <c r="J2" s="7"/>
      <c r="K2" s="7"/>
      <c r="L2" s="7"/>
      <c r="M2" s="7"/>
      <c r="N2" s="7"/>
      <c r="O2" s="7"/>
      <c r="P2" s="88"/>
      <c r="Q2" s="88"/>
      <c r="R2" s="88"/>
      <c r="S2" s="26"/>
      <c r="T2" s="88"/>
      <c r="U2" s="88"/>
      <c r="V2" s="88"/>
      <c r="W2" s="88"/>
      <c r="X2" s="88"/>
      <c r="Y2" s="88"/>
      <c r="Z2" s="88"/>
      <c r="AA2" s="88"/>
      <c r="AB2" s="12"/>
    </row>
    <row r="3" spans="1:28" s="24" customFormat="1" x14ac:dyDescent="0.2">
      <c r="A3" s="88"/>
      <c r="B3" s="88"/>
      <c r="C3" s="88"/>
      <c r="D3" s="88"/>
      <c r="E3" s="88"/>
      <c r="F3" s="7"/>
      <c r="G3" s="7"/>
      <c r="H3" s="7"/>
      <c r="I3" s="7"/>
      <c r="J3" s="7"/>
      <c r="K3" s="7"/>
      <c r="L3" s="7"/>
      <c r="M3" s="7"/>
      <c r="N3" s="7"/>
      <c r="O3" s="7"/>
      <c r="P3" s="88"/>
      <c r="Q3" s="88"/>
      <c r="R3" s="88"/>
      <c r="S3" s="26"/>
      <c r="T3" s="88"/>
      <c r="U3" s="88"/>
      <c r="V3" s="88"/>
      <c r="W3" s="88"/>
      <c r="X3" s="88"/>
      <c r="Y3" s="88"/>
      <c r="Z3" s="88"/>
      <c r="AA3" s="88"/>
      <c r="AB3" s="12"/>
    </row>
    <row r="4" spans="1:28" s="24" customFormat="1" ht="11.25" customHeight="1" x14ac:dyDescent="0.2">
      <c r="A4" s="216" t="s">
        <v>130</v>
      </c>
      <c r="B4" s="186"/>
      <c r="C4" s="186"/>
      <c r="D4" s="186"/>
      <c r="E4" s="187"/>
      <c r="F4" s="13"/>
      <c r="G4" s="13"/>
      <c r="H4" s="13"/>
      <c r="I4" s="13"/>
      <c r="J4" s="27"/>
      <c r="K4" s="27"/>
      <c r="L4" s="27"/>
      <c r="M4" s="27"/>
      <c r="N4" s="27"/>
      <c r="O4" s="7"/>
      <c r="P4" s="472" t="s">
        <v>54</v>
      </c>
      <c r="Q4" s="472"/>
      <c r="R4" s="472"/>
      <c r="S4" s="472"/>
      <c r="T4" s="472"/>
      <c r="U4" s="88"/>
      <c r="V4" s="88"/>
      <c r="W4" s="88"/>
      <c r="X4" s="88"/>
      <c r="Y4" s="88"/>
      <c r="Z4" s="88"/>
      <c r="AA4" s="88"/>
      <c r="AB4" s="12"/>
    </row>
    <row r="5" spans="1:28" s="24" customFormat="1" x14ac:dyDescent="0.2">
      <c r="A5" s="73"/>
      <c r="B5" s="74"/>
      <c r="C5" s="75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6"/>
      <c r="B6" s="473" t="s">
        <v>55</v>
      </c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473"/>
      <c r="Y6" s="473"/>
      <c r="Z6" s="473"/>
      <c r="AA6" s="474"/>
    </row>
    <row r="7" spans="1:28" ht="12.95" customHeight="1" x14ac:dyDescent="0.2">
      <c r="A7" s="211"/>
      <c r="B7" s="211"/>
      <c r="C7" s="211"/>
      <c r="D7" s="211"/>
      <c r="E7" s="211"/>
      <c r="F7" s="214" t="s">
        <v>120</v>
      </c>
      <c r="G7" s="213"/>
      <c r="H7" s="215" t="s">
        <v>237</v>
      </c>
      <c r="I7" s="212"/>
      <c r="J7" s="211"/>
      <c r="K7" s="214" t="s">
        <v>121</v>
      </c>
      <c r="L7" s="213"/>
      <c r="M7" s="212"/>
      <c r="N7" s="212"/>
      <c r="O7" s="212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</row>
    <row r="8" spans="1:28" s="206" customFormat="1" ht="33.75" customHeight="1" x14ac:dyDescent="0.25">
      <c r="A8" s="208" t="s">
        <v>125</v>
      </c>
      <c r="B8" s="208" t="s">
        <v>56</v>
      </c>
      <c r="C8" s="208" t="s">
        <v>57</v>
      </c>
      <c r="D8" s="208" t="s">
        <v>133</v>
      </c>
      <c r="E8" s="208" t="s">
        <v>126</v>
      </c>
      <c r="F8" s="210" t="s">
        <v>69</v>
      </c>
      <c r="G8" s="210" t="s">
        <v>70</v>
      </c>
      <c r="H8" s="210" t="s">
        <v>70</v>
      </c>
      <c r="I8" s="209" t="s">
        <v>127</v>
      </c>
      <c r="J8" s="208" t="s">
        <v>58</v>
      </c>
      <c r="K8" s="210" t="s">
        <v>69</v>
      </c>
      <c r="L8" s="210" t="s">
        <v>70</v>
      </c>
      <c r="M8" s="209" t="s">
        <v>122</v>
      </c>
      <c r="N8" s="209" t="s">
        <v>123</v>
      </c>
      <c r="O8" s="209" t="s">
        <v>59</v>
      </c>
      <c r="P8" s="208" t="s">
        <v>128</v>
      </c>
      <c r="Q8" s="208" t="s">
        <v>129</v>
      </c>
      <c r="R8" s="208" t="s">
        <v>60</v>
      </c>
      <c r="S8" s="208" t="s">
        <v>61</v>
      </c>
      <c r="T8" s="208" t="s">
        <v>62</v>
      </c>
      <c r="U8" s="208" t="s">
        <v>63</v>
      </c>
      <c r="V8" s="208" t="s">
        <v>64</v>
      </c>
      <c r="W8" s="208" t="s">
        <v>65</v>
      </c>
      <c r="X8" s="208" t="s">
        <v>66</v>
      </c>
      <c r="Y8" s="208" t="s">
        <v>124</v>
      </c>
      <c r="Z8" s="208" t="s">
        <v>67</v>
      </c>
      <c r="AA8" s="208" t="s">
        <v>68</v>
      </c>
      <c r="AB8" s="207"/>
    </row>
    <row r="9" spans="1:28" x14ac:dyDescent="0.2">
      <c r="A9" s="203" t="s">
        <v>71</v>
      </c>
      <c r="B9" s="198"/>
      <c r="C9" s="196"/>
      <c r="D9" s="196"/>
      <c r="E9" s="196"/>
      <c r="F9" s="200"/>
      <c r="G9" s="200"/>
      <c r="H9" s="202"/>
      <c r="I9" s="202"/>
      <c r="J9" s="201"/>
      <c r="K9" s="200"/>
      <c r="L9" s="200"/>
      <c r="M9" s="200"/>
      <c r="N9" s="200"/>
      <c r="O9" s="200"/>
      <c r="P9" s="199"/>
      <c r="Q9" s="199"/>
      <c r="R9" s="197"/>
      <c r="S9" s="197"/>
      <c r="T9" s="196"/>
      <c r="U9" s="196"/>
      <c r="V9" s="198"/>
      <c r="W9" s="198"/>
      <c r="X9" s="196"/>
      <c r="Y9" s="196"/>
      <c r="Z9" s="197"/>
      <c r="AA9" s="196"/>
    </row>
    <row r="10" spans="1:28" s="204" customFormat="1" x14ac:dyDescent="0.2">
      <c r="A10" s="203" t="s">
        <v>72</v>
      </c>
      <c r="B10" s="198"/>
      <c r="C10" s="196"/>
      <c r="D10" s="196"/>
      <c r="E10" s="196"/>
      <c r="F10" s="200"/>
      <c r="G10" s="200"/>
      <c r="H10" s="202"/>
      <c r="I10" s="202"/>
      <c r="J10" s="201"/>
      <c r="K10" s="200"/>
      <c r="L10" s="200"/>
      <c r="M10" s="200"/>
      <c r="N10" s="200"/>
      <c r="O10" s="200"/>
      <c r="P10" s="199"/>
      <c r="Q10" s="199"/>
      <c r="R10" s="197"/>
      <c r="S10" s="197"/>
      <c r="T10" s="196"/>
      <c r="U10" s="196"/>
      <c r="V10" s="198"/>
      <c r="W10" s="198"/>
      <c r="X10" s="196"/>
      <c r="Y10" s="196"/>
      <c r="Z10" s="197"/>
      <c r="AA10" s="196"/>
      <c r="AB10" s="205"/>
    </row>
    <row r="11" spans="1:28" s="193" customFormat="1" x14ac:dyDescent="0.2">
      <c r="A11" s="203" t="s">
        <v>73</v>
      </c>
      <c r="B11" s="198"/>
      <c r="C11" s="196"/>
      <c r="D11" s="196"/>
      <c r="E11" s="196"/>
      <c r="F11" s="200"/>
      <c r="G11" s="200"/>
      <c r="H11" s="202"/>
      <c r="I11" s="202"/>
      <c r="J11" s="201"/>
      <c r="K11" s="200"/>
      <c r="L11" s="200"/>
      <c r="M11" s="200"/>
      <c r="N11" s="200"/>
      <c r="O11" s="200"/>
      <c r="P11" s="199"/>
      <c r="Q11" s="199"/>
      <c r="R11" s="197"/>
      <c r="S11" s="197"/>
      <c r="T11" s="196"/>
      <c r="U11" s="196"/>
      <c r="V11" s="198"/>
      <c r="W11" s="198"/>
      <c r="X11" s="196"/>
      <c r="Y11" s="196"/>
      <c r="Z11" s="197"/>
      <c r="AA11" s="196"/>
    </row>
    <row r="12" spans="1:28" s="193" customFormat="1" x14ac:dyDescent="0.2">
      <c r="A12" s="203" t="s">
        <v>74</v>
      </c>
      <c r="B12" s="198"/>
      <c r="C12" s="196"/>
      <c r="D12" s="196"/>
      <c r="E12" s="196"/>
      <c r="F12" s="200"/>
      <c r="G12" s="200"/>
      <c r="H12" s="202"/>
      <c r="I12" s="202"/>
      <c r="J12" s="201"/>
      <c r="K12" s="200"/>
      <c r="L12" s="200"/>
      <c r="M12" s="200"/>
      <c r="N12" s="200"/>
      <c r="O12" s="200"/>
      <c r="P12" s="199"/>
      <c r="Q12" s="199"/>
      <c r="R12" s="197"/>
      <c r="S12" s="197"/>
      <c r="T12" s="196"/>
      <c r="U12" s="196"/>
      <c r="V12" s="198"/>
      <c r="W12" s="198"/>
      <c r="X12" s="196"/>
      <c r="Y12" s="196"/>
      <c r="Z12" s="197"/>
      <c r="AA12" s="196"/>
    </row>
    <row r="13" spans="1:28" s="193" customFormat="1" x14ac:dyDescent="0.2">
      <c r="A13" s="203"/>
      <c r="B13" s="198"/>
      <c r="C13" s="196"/>
      <c r="D13" s="196"/>
      <c r="E13" s="196"/>
      <c r="F13" s="200"/>
      <c r="G13" s="200"/>
      <c r="H13" s="202"/>
      <c r="I13" s="202"/>
      <c r="J13" s="201"/>
      <c r="K13" s="200"/>
      <c r="L13" s="200"/>
      <c r="M13" s="200"/>
      <c r="N13" s="200"/>
      <c r="O13" s="200"/>
      <c r="P13" s="199"/>
      <c r="Q13" s="199"/>
      <c r="R13" s="197"/>
      <c r="S13" s="197"/>
      <c r="T13" s="196"/>
      <c r="U13" s="196"/>
      <c r="V13" s="198"/>
      <c r="W13" s="198"/>
      <c r="X13" s="196"/>
      <c r="Y13" s="196"/>
      <c r="Z13" s="197"/>
      <c r="AA13" s="196"/>
    </row>
    <row r="14" spans="1:28" s="193" customFormat="1" x14ac:dyDescent="0.2">
      <c r="A14" s="203"/>
      <c r="B14" s="198"/>
      <c r="C14" s="196"/>
      <c r="D14" s="196"/>
      <c r="E14" s="196"/>
      <c r="F14" s="200"/>
      <c r="G14" s="200"/>
      <c r="H14" s="202"/>
      <c r="I14" s="202"/>
      <c r="J14" s="201"/>
      <c r="K14" s="200"/>
      <c r="L14" s="200"/>
      <c r="M14" s="200"/>
      <c r="N14" s="200"/>
      <c r="O14" s="200"/>
      <c r="P14" s="199"/>
      <c r="Q14" s="199"/>
      <c r="R14" s="197"/>
      <c r="S14" s="197"/>
      <c r="T14" s="196"/>
      <c r="U14" s="196"/>
      <c r="V14" s="198"/>
      <c r="W14" s="198"/>
      <c r="X14" s="196"/>
      <c r="Y14" s="196"/>
      <c r="Z14" s="197"/>
      <c r="AA14" s="196"/>
    </row>
    <row r="15" spans="1:28" s="193" customFormat="1" x14ac:dyDescent="0.2">
      <c r="A15" s="203"/>
      <c r="B15" s="198"/>
      <c r="C15" s="196"/>
      <c r="D15" s="196"/>
      <c r="E15" s="196"/>
      <c r="F15" s="200"/>
      <c r="G15" s="200"/>
      <c r="H15" s="202"/>
      <c r="I15" s="202"/>
      <c r="J15" s="201"/>
      <c r="K15" s="200"/>
      <c r="L15" s="200"/>
      <c r="M15" s="200"/>
      <c r="N15" s="200"/>
      <c r="O15" s="200"/>
      <c r="P15" s="199"/>
      <c r="Q15" s="199"/>
      <c r="R15" s="197"/>
      <c r="S15" s="197"/>
      <c r="T15" s="196"/>
      <c r="U15" s="196"/>
      <c r="V15" s="198"/>
      <c r="W15" s="198"/>
      <c r="X15" s="196"/>
      <c r="Y15" s="196"/>
      <c r="Z15" s="197"/>
      <c r="AA15" s="196"/>
    </row>
    <row r="16" spans="1:28" s="193" customFormat="1" x14ac:dyDescent="0.2">
      <c r="A16" s="203"/>
      <c r="B16" s="198"/>
      <c r="C16" s="196"/>
      <c r="D16" s="196"/>
      <c r="E16" s="196"/>
      <c r="F16" s="200"/>
      <c r="G16" s="200"/>
      <c r="H16" s="202"/>
      <c r="I16" s="202"/>
      <c r="J16" s="201"/>
      <c r="K16" s="200"/>
      <c r="L16" s="200"/>
      <c r="M16" s="200"/>
      <c r="N16" s="200"/>
      <c r="O16" s="200"/>
      <c r="P16" s="199"/>
      <c r="Q16" s="199"/>
      <c r="R16" s="197"/>
      <c r="S16" s="197"/>
      <c r="T16" s="196"/>
      <c r="U16" s="196"/>
      <c r="V16" s="198"/>
      <c r="W16" s="198"/>
      <c r="X16" s="196"/>
      <c r="Y16" s="196"/>
      <c r="Z16" s="197"/>
      <c r="AA16" s="196"/>
    </row>
    <row r="17" spans="1:27" x14ac:dyDescent="0.2">
      <c r="A17" s="203"/>
      <c r="B17" s="198"/>
      <c r="C17" s="196"/>
      <c r="D17" s="196"/>
      <c r="E17" s="196"/>
      <c r="F17" s="200"/>
      <c r="G17" s="200"/>
      <c r="H17" s="202"/>
      <c r="I17" s="202"/>
      <c r="J17" s="201"/>
      <c r="K17" s="200"/>
      <c r="L17" s="200"/>
      <c r="M17" s="200"/>
      <c r="N17" s="200"/>
      <c r="O17" s="200"/>
      <c r="P17" s="199"/>
      <c r="Q17" s="199"/>
      <c r="R17" s="197"/>
      <c r="S17" s="197"/>
      <c r="T17" s="196"/>
      <c r="U17" s="196"/>
      <c r="V17" s="198"/>
      <c r="W17" s="198"/>
      <c r="X17" s="196"/>
      <c r="Y17" s="196"/>
      <c r="Z17" s="197"/>
      <c r="AA17" s="196"/>
    </row>
    <row r="18" spans="1:27" s="194" customFormat="1" x14ac:dyDescent="0.2">
      <c r="A18" s="195">
        <v>900001</v>
      </c>
      <c r="B18" s="77" t="s">
        <v>75</v>
      </c>
      <c r="C18" s="77"/>
      <c r="D18" s="77"/>
      <c r="E18" s="77"/>
      <c r="F18" s="78">
        <f>SUM(F9:F17)</f>
        <v>0</v>
      </c>
      <c r="G18" s="78">
        <f>SUM(G9:G17)</f>
        <v>0</v>
      </c>
      <c r="H18" s="78">
        <f>SUM(H9:H17)</f>
        <v>0</v>
      </c>
      <c r="I18" s="78">
        <f>SUM(I9:I17)</f>
        <v>0</v>
      </c>
      <c r="J18" s="79"/>
      <c r="K18" s="78">
        <f>SUM(K9:K17)</f>
        <v>0</v>
      </c>
      <c r="L18" s="78">
        <f>SUM(L9:L17)</f>
        <v>0</v>
      </c>
      <c r="M18" s="78">
        <f>SUM(M9:M17)</f>
        <v>0</v>
      </c>
      <c r="N18" s="78">
        <f>SUM(N9:N17)</f>
        <v>0</v>
      </c>
      <c r="O18" s="78">
        <f>SUM(O9:O17)</f>
        <v>0</v>
      </c>
      <c r="P18" s="80"/>
      <c r="Q18" s="77"/>
      <c r="R18" s="77"/>
      <c r="S18" s="81"/>
      <c r="T18" s="77"/>
      <c r="U18" s="77"/>
      <c r="V18" s="77"/>
      <c r="W18" s="77"/>
      <c r="X18" s="77"/>
      <c r="Y18" s="77"/>
      <c r="Z18" s="77"/>
      <c r="AA18" s="77"/>
    </row>
    <row r="19" spans="1:27" s="194" customFormat="1" x14ac:dyDescent="0.2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4" customFormat="1" x14ac:dyDescent="0.2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B17" sqref="B17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0" customWidth="1"/>
    <col min="6" max="6" width="14.7109375" style="8" customWidth="1"/>
    <col min="7" max="16384" width="11.42578125" style="8"/>
  </cols>
  <sheetData>
    <row r="2" spans="1:6" ht="15" customHeight="1" x14ac:dyDescent="0.2">
      <c r="A2" s="457" t="s">
        <v>142</v>
      </c>
      <c r="B2" s="458"/>
      <c r="C2" s="8"/>
      <c r="D2" s="89"/>
      <c r="E2" s="89"/>
    </row>
    <row r="3" spans="1:6" ht="12" thickBot="1" x14ac:dyDescent="0.25">
      <c r="A3" s="90"/>
      <c r="B3" s="24"/>
      <c r="C3" s="24"/>
      <c r="D3" s="29"/>
      <c r="E3" s="29"/>
      <c r="F3" s="24"/>
    </row>
    <row r="4" spans="1:6" ht="14.1" customHeight="1" x14ac:dyDescent="0.2">
      <c r="A4" s="136" t="s">
        <v>233</v>
      </c>
      <c r="B4" s="137"/>
      <c r="C4" s="137"/>
      <c r="D4" s="137"/>
      <c r="E4" s="137"/>
      <c r="F4" s="102"/>
    </row>
    <row r="5" spans="1:6" ht="14.1" customHeight="1" x14ac:dyDescent="0.2">
      <c r="A5" s="138" t="s">
        <v>143</v>
      </c>
      <c r="B5" s="139"/>
      <c r="C5" s="139"/>
      <c r="D5" s="139"/>
      <c r="E5" s="139"/>
      <c r="F5" s="102"/>
    </row>
    <row r="6" spans="1:6" ht="14.1" customHeight="1" x14ac:dyDescent="0.2">
      <c r="A6" s="459" t="s">
        <v>227</v>
      </c>
      <c r="B6" s="460"/>
      <c r="C6" s="460"/>
      <c r="D6" s="460"/>
      <c r="E6" s="460"/>
      <c r="F6" s="135"/>
    </row>
    <row r="7" spans="1:6" ht="14.1" customHeight="1" x14ac:dyDescent="0.2">
      <c r="A7" s="138" t="s">
        <v>144</v>
      </c>
      <c r="B7" s="139"/>
      <c r="C7" s="139"/>
      <c r="D7" s="139"/>
      <c r="E7" s="139"/>
      <c r="F7" s="102"/>
    </row>
    <row r="8" spans="1:6" ht="14.1" customHeight="1" thickBot="1" x14ac:dyDescent="0.25">
      <c r="A8" s="140" t="s">
        <v>145</v>
      </c>
      <c r="B8" s="141"/>
      <c r="C8" s="141"/>
      <c r="D8" s="141"/>
      <c r="E8" s="141"/>
      <c r="F8" s="102"/>
    </row>
    <row r="9" spans="1:6" x14ac:dyDescent="0.2">
      <c r="C9" s="8"/>
      <c r="D9" s="89"/>
      <c r="E9" s="89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 x14ac:dyDescent="0.2"/>
  <cols>
    <col min="1" max="1" width="8.7109375" style="188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 x14ac:dyDescent="0.2">
      <c r="A2" s="458" t="s">
        <v>142</v>
      </c>
      <c r="B2" s="458"/>
      <c r="C2" s="458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 x14ac:dyDescent="0.2">
      <c r="A4" s="163" t="s">
        <v>180</v>
      </c>
      <c r="B4" s="109"/>
      <c r="C4" s="109"/>
      <c r="D4" s="109"/>
      <c r="E4" s="109"/>
      <c r="F4" s="110"/>
      <c r="G4" s="110"/>
      <c r="H4" s="110"/>
      <c r="I4" s="109"/>
      <c r="J4" s="109"/>
      <c r="K4" s="110"/>
      <c r="L4" s="110"/>
      <c r="M4" s="110"/>
      <c r="N4" s="110"/>
      <c r="O4" s="110"/>
      <c r="P4" s="109"/>
      <c r="Q4" s="109"/>
      <c r="R4" s="109"/>
      <c r="S4" s="109"/>
      <c r="T4" s="111"/>
      <c r="U4" s="2"/>
      <c r="V4" s="2"/>
      <c r="W4" s="2"/>
      <c r="X4" s="2"/>
      <c r="Y4" s="2"/>
      <c r="Z4" s="2"/>
      <c r="AA4" s="2"/>
    </row>
    <row r="5" spans="1:27" s="12" customFormat="1" ht="14.1" customHeight="1" x14ac:dyDescent="0.2">
      <c r="A5" s="164" t="s">
        <v>181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2"/>
      <c r="U5" s="2"/>
      <c r="V5" s="2"/>
      <c r="W5" s="2"/>
      <c r="X5" s="2"/>
      <c r="Y5" s="2"/>
      <c r="Z5" s="2"/>
      <c r="AA5" s="2"/>
    </row>
    <row r="6" spans="1:27" s="12" customFormat="1" ht="14.1" customHeight="1" x14ac:dyDescent="0.2">
      <c r="A6" s="164" t="s">
        <v>182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2"/>
      <c r="U6" s="2"/>
      <c r="V6" s="2"/>
      <c r="W6" s="2"/>
      <c r="X6" s="2"/>
      <c r="Y6" s="2"/>
      <c r="Z6" s="2"/>
      <c r="AA6" s="2"/>
    </row>
    <row r="7" spans="1:27" s="12" customFormat="1" ht="14.1" customHeight="1" x14ac:dyDescent="0.2">
      <c r="A7" s="164" t="s">
        <v>183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4"/>
      <c r="U7" s="2"/>
      <c r="V7" s="2"/>
      <c r="W7" s="2"/>
      <c r="X7" s="2"/>
      <c r="Y7" s="2"/>
      <c r="Z7" s="2"/>
      <c r="AA7" s="2"/>
    </row>
    <row r="8" spans="1:27" s="12" customFormat="1" ht="14.1" customHeight="1" x14ac:dyDescent="0.2">
      <c r="A8" s="164" t="s">
        <v>184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4"/>
      <c r="U8" s="2"/>
      <c r="V8" s="2"/>
      <c r="W8" s="2"/>
      <c r="X8" s="2"/>
      <c r="Y8" s="2"/>
      <c r="Z8" s="2"/>
      <c r="AA8" s="2"/>
    </row>
    <row r="9" spans="1:27" s="12" customFormat="1" ht="14.1" customHeight="1" x14ac:dyDescent="0.2">
      <c r="A9" s="164" t="s">
        <v>185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4"/>
      <c r="U9" s="2"/>
      <c r="V9" s="2"/>
      <c r="W9" s="2"/>
      <c r="X9" s="2"/>
      <c r="Y9" s="2"/>
      <c r="Z9" s="2"/>
      <c r="AA9" s="2"/>
    </row>
    <row r="10" spans="1:27" s="12" customFormat="1" ht="14.1" customHeight="1" x14ac:dyDescent="0.2">
      <c r="A10" s="164" t="s">
        <v>186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4"/>
      <c r="U10" s="2"/>
      <c r="V10" s="2"/>
      <c r="W10" s="2"/>
      <c r="X10" s="2"/>
      <c r="Y10" s="2"/>
      <c r="Z10" s="2"/>
      <c r="AA10" s="2"/>
    </row>
    <row r="11" spans="1:27" s="12" customFormat="1" ht="14.1" customHeight="1" x14ac:dyDescent="0.2">
      <c r="A11" s="164" t="s">
        <v>187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4"/>
      <c r="U11" s="2"/>
      <c r="V11" s="2"/>
      <c r="W11" s="2"/>
      <c r="X11" s="2"/>
      <c r="Y11" s="2"/>
      <c r="Z11" s="2"/>
      <c r="AA11" s="2"/>
    </row>
    <row r="12" spans="1:27" s="12" customFormat="1" ht="14.1" customHeight="1" x14ac:dyDescent="0.2">
      <c r="A12" s="164" t="s">
        <v>188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4"/>
      <c r="U12" s="2"/>
      <c r="V12" s="2"/>
      <c r="W12" s="2"/>
      <c r="X12" s="2"/>
      <c r="Y12" s="2"/>
      <c r="Z12" s="2"/>
      <c r="AA12" s="2"/>
    </row>
    <row r="13" spans="1:27" s="12" customFormat="1" ht="14.1" customHeight="1" x14ac:dyDescent="0.2">
      <c r="A13" s="164" t="s">
        <v>189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4"/>
      <c r="U13" s="2"/>
      <c r="V13" s="2"/>
      <c r="W13" s="2"/>
      <c r="X13" s="2"/>
      <c r="Y13" s="2"/>
      <c r="Z13" s="2"/>
      <c r="AA13" s="2"/>
    </row>
    <row r="14" spans="1:27" s="12" customFormat="1" ht="14.1" customHeight="1" x14ac:dyDescent="0.2">
      <c r="A14" s="164" t="s">
        <v>190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4"/>
      <c r="U14" s="2"/>
      <c r="V14" s="2"/>
      <c r="W14" s="2"/>
      <c r="X14" s="2"/>
      <c r="Y14" s="2"/>
      <c r="Z14" s="2"/>
      <c r="AA14" s="2"/>
    </row>
    <row r="15" spans="1:27" s="12" customFormat="1" ht="14.1" customHeight="1" x14ac:dyDescent="0.2">
      <c r="A15" s="164" t="s">
        <v>191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4"/>
      <c r="U15" s="2"/>
      <c r="V15" s="2"/>
      <c r="W15" s="2"/>
      <c r="X15" s="2"/>
      <c r="Y15" s="2"/>
      <c r="Z15" s="2"/>
      <c r="AA15" s="2"/>
    </row>
    <row r="16" spans="1:27" s="12" customFormat="1" ht="14.1" customHeight="1" x14ac:dyDescent="0.2">
      <c r="A16" s="164" t="s">
        <v>192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4"/>
      <c r="U16" s="2"/>
      <c r="V16" s="2"/>
      <c r="W16" s="2"/>
      <c r="X16" s="2"/>
      <c r="Y16" s="2"/>
      <c r="Z16" s="2"/>
      <c r="AA16" s="2"/>
    </row>
    <row r="17" spans="1:28" s="2" customFormat="1" ht="14.1" customHeight="1" x14ac:dyDescent="0.2">
      <c r="A17" s="164" t="s">
        <v>232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4"/>
      <c r="AB17" s="12"/>
    </row>
    <row r="18" spans="1:28" s="2" customFormat="1" ht="14.1" customHeight="1" x14ac:dyDescent="0.2">
      <c r="A18" s="164" t="s">
        <v>231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4"/>
      <c r="AB18" s="12"/>
    </row>
    <row r="19" spans="1:28" s="2" customFormat="1" ht="14.1" customHeight="1" x14ac:dyDescent="0.2">
      <c r="A19" s="164" t="s">
        <v>193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4"/>
      <c r="AB19" s="12"/>
    </row>
    <row r="20" spans="1:28" s="2" customFormat="1" ht="14.1" customHeight="1" x14ac:dyDescent="0.2">
      <c r="A20" s="164" t="s">
        <v>194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4"/>
      <c r="AB20" s="12"/>
    </row>
    <row r="21" spans="1:28" s="2" customFormat="1" ht="14.1" customHeight="1" x14ac:dyDescent="0.2">
      <c r="A21" s="164" t="s">
        <v>195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4"/>
      <c r="AB21" s="12"/>
    </row>
    <row r="22" spans="1:28" s="2" customFormat="1" ht="14.1" customHeight="1" x14ac:dyDescent="0.2">
      <c r="A22" s="164" t="s">
        <v>196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4"/>
      <c r="AB22" s="12"/>
    </row>
    <row r="23" spans="1:28" s="2" customFormat="1" ht="14.1" customHeight="1" x14ac:dyDescent="0.2">
      <c r="A23" s="164" t="s">
        <v>197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4"/>
      <c r="AB23" s="12"/>
    </row>
    <row r="24" spans="1:28" s="2" customFormat="1" ht="14.1" customHeight="1" x14ac:dyDescent="0.2">
      <c r="A24" s="164" t="s">
        <v>198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4"/>
      <c r="AB24" s="12"/>
    </row>
    <row r="25" spans="1:28" s="2" customFormat="1" ht="14.1" customHeight="1" x14ac:dyDescent="0.2">
      <c r="A25" s="164" t="s">
        <v>199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4"/>
      <c r="AB25" s="12"/>
    </row>
    <row r="26" spans="1:28" s="2" customFormat="1" ht="14.1" customHeight="1" x14ac:dyDescent="0.2">
      <c r="A26" s="164" t="s">
        <v>200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4"/>
      <c r="AB26" s="12"/>
    </row>
    <row r="27" spans="1:28" s="2" customFormat="1" ht="14.1" customHeight="1" x14ac:dyDescent="0.2">
      <c r="A27" s="164" t="s">
        <v>201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4"/>
      <c r="AB27" s="12"/>
    </row>
    <row r="28" spans="1:28" s="2" customFormat="1" ht="14.1" customHeight="1" x14ac:dyDescent="0.2">
      <c r="A28" s="164" t="s">
        <v>202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4"/>
      <c r="AB28" s="12"/>
    </row>
    <row r="29" spans="1:28" s="2" customFormat="1" ht="14.1" customHeight="1" x14ac:dyDescent="0.2">
      <c r="A29" s="164" t="s">
        <v>214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4"/>
      <c r="AB29" s="12"/>
    </row>
    <row r="30" spans="1:28" s="2" customFormat="1" ht="14.1" customHeight="1" thickBot="1" x14ac:dyDescent="0.25">
      <c r="A30" s="165" t="s">
        <v>203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68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zoomScaleNormal="100" zoomScaleSheetLayoutView="100" workbookViewId="0">
      <selection activeCell="B14" sqref="B14"/>
    </sheetView>
  </sheetViews>
  <sheetFormatPr baseColWidth="10" defaultColWidth="12.42578125" defaultRowHeight="11.25" x14ac:dyDescent="0.2"/>
  <cols>
    <col min="1" max="1" width="19.7109375" style="88" customWidth="1"/>
    <col min="2" max="2" width="50.7109375" style="88" customWidth="1"/>
    <col min="3" max="4" width="17.7109375" style="4" customWidth="1"/>
    <col min="5" max="16384" width="12.42578125" style="88"/>
  </cols>
  <sheetData>
    <row r="1" spans="1:4" x14ac:dyDescent="0.2">
      <c r="A1" s="21" t="s">
        <v>43</v>
      </c>
      <c r="B1" s="21"/>
      <c r="D1" s="5"/>
    </row>
    <row r="2" spans="1:4" x14ac:dyDescent="0.2">
      <c r="A2" s="21" t="s">
        <v>0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10" t="s">
        <v>357</v>
      </c>
      <c r="B5" s="310"/>
      <c r="C5" s="13"/>
      <c r="D5" s="189" t="s">
        <v>356</v>
      </c>
    </row>
    <row r="6" spans="1:4" ht="11.25" customHeight="1" x14ac:dyDescent="0.2">
      <c r="A6" s="316"/>
      <c r="B6" s="316"/>
      <c r="C6" s="317"/>
      <c r="D6" s="337"/>
    </row>
    <row r="7" spans="1:4" ht="15" customHeight="1" x14ac:dyDescent="0.2">
      <c r="A7" s="227" t="s">
        <v>45</v>
      </c>
      <c r="B7" s="226" t="s">
        <v>46</v>
      </c>
      <c r="C7" s="224" t="s">
        <v>242</v>
      </c>
      <c r="D7" s="224" t="s">
        <v>261</v>
      </c>
    </row>
    <row r="8" spans="1:4" x14ac:dyDescent="0.2">
      <c r="A8" s="237" t="s">
        <v>771</v>
      </c>
      <c r="B8" s="237" t="s">
        <v>772</v>
      </c>
      <c r="C8" s="235">
        <v>-4446422.8099999996</v>
      </c>
      <c r="D8" s="221"/>
    </row>
    <row r="9" spans="1:4" x14ac:dyDescent="0.2">
      <c r="A9" s="237" t="s">
        <v>773</v>
      </c>
      <c r="B9" s="237" t="s">
        <v>774</v>
      </c>
      <c r="C9" s="235">
        <v>-44997.21</v>
      </c>
      <c r="D9" s="221"/>
    </row>
    <row r="10" spans="1:4" x14ac:dyDescent="0.2">
      <c r="A10" s="237" t="s">
        <v>775</v>
      </c>
      <c r="B10" s="237" t="s">
        <v>776</v>
      </c>
      <c r="C10" s="235">
        <v>-32081.69</v>
      </c>
      <c r="D10" s="221"/>
    </row>
    <row r="11" spans="1:4" x14ac:dyDescent="0.2">
      <c r="A11" s="237" t="s">
        <v>777</v>
      </c>
      <c r="B11" s="237" t="s">
        <v>778</v>
      </c>
      <c r="C11" s="235">
        <v>-7843.84</v>
      </c>
      <c r="D11" s="221"/>
    </row>
    <row r="12" spans="1:4" x14ac:dyDescent="0.2">
      <c r="A12" s="237" t="s">
        <v>779</v>
      </c>
      <c r="B12" s="237" t="s">
        <v>780</v>
      </c>
      <c r="C12" s="235">
        <v>-77439.83</v>
      </c>
      <c r="D12" s="221"/>
    </row>
    <row r="13" spans="1:4" x14ac:dyDescent="0.2">
      <c r="A13" s="237" t="s">
        <v>781</v>
      </c>
      <c r="B13" s="237" t="s">
        <v>782</v>
      </c>
      <c r="C13" s="235">
        <v>-52589.79</v>
      </c>
      <c r="D13" s="221"/>
    </row>
    <row r="14" spans="1:4" x14ac:dyDescent="0.2">
      <c r="A14" s="237" t="s">
        <v>783</v>
      </c>
      <c r="B14" s="237" t="s">
        <v>784</v>
      </c>
      <c r="C14" s="235">
        <v>-10581.9</v>
      </c>
      <c r="D14" s="221"/>
    </row>
    <row r="15" spans="1:4" x14ac:dyDescent="0.2">
      <c r="A15" s="237" t="s">
        <v>785</v>
      </c>
      <c r="B15" s="237" t="s">
        <v>786</v>
      </c>
      <c r="C15" s="235">
        <v>-10282.5</v>
      </c>
      <c r="D15" s="221"/>
    </row>
    <row r="16" spans="1:4" x14ac:dyDescent="0.2">
      <c r="A16" s="237" t="s">
        <v>787</v>
      </c>
      <c r="B16" s="237" t="s">
        <v>788</v>
      </c>
      <c r="C16" s="235">
        <v>-18864</v>
      </c>
      <c r="D16" s="221"/>
    </row>
    <row r="17" spans="1:4" x14ac:dyDescent="0.2">
      <c r="A17" s="237" t="s">
        <v>789</v>
      </c>
      <c r="B17" s="237" t="s">
        <v>790</v>
      </c>
      <c r="C17" s="235">
        <v>-184174.02</v>
      </c>
      <c r="D17" s="221"/>
    </row>
    <row r="18" spans="1:4" x14ac:dyDescent="0.2">
      <c r="A18" s="237" t="s">
        <v>791</v>
      </c>
      <c r="B18" s="237" t="s">
        <v>792</v>
      </c>
      <c r="C18" s="235">
        <v>-248265.52</v>
      </c>
      <c r="D18" s="221"/>
    </row>
    <row r="19" spans="1:4" x14ac:dyDescent="0.2">
      <c r="A19" s="237" t="s">
        <v>793</v>
      </c>
      <c r="B19" s="237" t="s">
        <v>794</v>
      </c>
      <c r="C19" s="235">
        <v>-14083.5</v>
      </c>
      <c r="D19" s="221"/>
    </row>
    <row r="20" spans="1:4" x14ac:dyDescent="0.2">
      <c r="A20" s="237" t="s">
        <v>795</v>
      </c>
      <c r="B20" s="237" t="s">
        <v>796</v>
      </c>
      <c r="C20" s="235">
        <v>-75</v>
      </c>
      <c r="D20" s="221"/>
    </row>
    <row r="21" spans="1:4" x14ac:dyDescent="0.2">
      <c r="A21" s="237" t="s">
        <v>797</v>
      </c>
      <c r="B21" s="237" t="s">
        <v>798</v>
      </c>
      <c r="C21" s="235">
        <v>-2051.67</v>
      </c>
      <c r="D21" s="221"/>
    </row>
    <row r="22" spans="1:4" x14ac:dyDescent="0.2">
      <c r="A22" s="237" t="s">
        <v>799</v>
      </c>
      <c r="B22" s="237" t="s">
        <v>800</v>
      </c>
      <c r="C22" s="235">
        <v>-58164.39</v>
      </c>
      <c r="D22" s="221"/>
    </row>
    <row r="23" spans="1:4" x14ac:dyDescent="0.2">
      <c r="A23" s="237" t="s">
        <v>801</v>
      </c>
      <c r="B23" s="237" t="s">
        <v>802</v>
      </c>
      <c r="C23" s="235">
        <v>-205924.07</v>
      </c>
      <c r="D23" s="221"/>
    </row>
    <row r="24" spans="1:4" x14ac:dyDescent="0.2">
      <c r="A24" s="237" t="s">
        <v>803</v>
      </c>
      <c r="B24" s="237" t="s">
        <v>804</v>
      </c>
      <c r="C24" s="235">
        <v>-1985.94</v>
      </c>
      <c r="D24" s="221"/>
    </row>
    <row r="25" spans="1:4" x14ac:dyDescent="0.2">
      <c r="A25" s="237" t="s">
        <v>805</v>
      </c>
      <c r="B25" s="237" t="s">
        <v>806</v>
      </c>
      <c r="C25" s="235">
        <v>-31613.45</v>
      </c>
      <c r="D25" s="221"/>
    </row>
    <row r="26" spans="1:4" x14ac:dyDescent="0.2">
      <c r="A26" s="237" t="s">
        <v>807</v>
      </c>
      <c r="B26" s="237" t="s">
        <v>808</v>
      </c>
      <c r="C26" s="235">
        <v>-358310.3</v>
      </c>
      <c r="D26" s="221"/>
    </row>
    <row r="27" spans="1:4" x14ac:dyDescent="0.2">
      <c r="A27" s="237" t="s">
        <v>809</v>
      </c>
      <c r="B27" s="237" t="s">
        <v>810</v>
      </c>
      <c r="C27" s="235">
        <v>-11642</v>
      </c>
      <c r="D27" s="221"/>
    </row>
    <row r="28" spans="1:4" x14ac:dyDescent="0.2">
      <c r="A28" s="237" t="s">
        <v>811</v>
      </c>
      <c r="B28" s="237" t="s">
        <v>812</v>
      </c>
      <c r="C28" s="235">
        <v>-55059.5</v>
      </c>
      <c r="D28" s="221"/>
    </row>
    <row r="29" spans="1:4" x14ac:dyDescent="0.2">
      <c r="A29" s="237" t="s">
        <v>813</v>
      </c>
      <c r="B29" s="237" t="s">
        <v>814</v>
      </c>
      <c r="C29" s="235">
        <v>-40494.639999999999</v>
      </c>
      <c r="D29" s="221"/>
    </row>
    <row r="30" spans="1:4" x14ac:dyDescent="0.2">
      <c r="A30" s="237" t="s">
        <v>815</v>
      </c>
      <c r="B30" s="237" t="s">
        <v>816</v>
      </c>
      <c r="C30" s="235">
        <v>-20607.310000000001</v>
      </c>
      <c r="D30" s="221"/>
    </row>
    <row r="31" spans="1:4" x14ac:dyDescent="0.2">
      <c r="A31" s="237" t="s">
        <v>817</v>
      </c>
      <c r="B31" s="237" t="s">
        <v>818</v>
      </c>
      <c r="C31" s="235">
        <v>-1483.2</v>
      </c>
      <c r="D31" s="221"/>
    </row>
    <row r="32" spans="1:4" x14ac:dyDescent="0.2">
      <c r="A32" s="237" t="s">
        <v>819</v>
      </c>
      <c r="B32" s="237" t="s">
        <v>820</v>
      </c>
      <c r="C32" s="235">
        <v>-55146.57</v>
      </c>
      <c r="D32" s="221"/>
    </row>
    <row r="33" spans="1:4" x14ac:dyDescent="0.2">
      <c r="A33" s="237" t="s">
        <v>821</v>
      </c>
      <c r="B33" s="237" t="s">
        <v>822</v>
      </c>
      <c r="C33" s="235">
        <v>-5270.2</v>
      </c>
      <c r="D33" s="221"/>
    </row>
    <row r="34" spans="1:4" x14ac:dyDescent="0.2">
      <c r="A34" s="237" t="s">
        <v>823</v>
      </c>
      <c r="B34" s="237" t="s">
        <v>824</v>
      </c>
      <c r="C34" s="235">
        <v>-34.700000000000003</v>
      </c>
      <c r="D34" s="221"/>
    </row>
    <row r="35" spans="1:4" x14ac:dyDescent="0.2">
      <c r="A35" s="237" t="s">
        <v>825</v>
      </c>
      <c r="B35" s="237" t="s">
        <v>826</v>
      </c>
      <c r="C35" s="235">
        <v>-5562</v>
      </c>
      <c r="D35" s="221"/>
    </row>
    <row r="36" spans="1:4" x14ac:dyDescent="0.2">
      <c r="A36" s="237" t="s">
        <v>827</v>
      </c>
      <c r="B36" s="237" t="s">
        <v>828</v>
      </c>
      <c r="C36" s="235">
        <v>-3316.5</v>
      </c>
      <c r="D36" s="221"/>
    </row>
    <row r="37" spans="1:4" x14ac:dyDescent="0.2">
      <c r="A37" s="237" t="s">
        <v>829</v>
      </c>
      <c r="B37" s="237" t="s">
        <v>830</v>
      </c>
      <c r="C37" s="235">
        <v>-122349</v>
      </c>
      <c r="D37" s="221"/>
    </row>
    <row r="38" spans="1:4" x14ac:dyDescent="0.2">
      <c r="A38" s="237" t="s">
        <v>831</v>
      </c>
      <c r="B38" s="237" t="s">
        <v>832</v>
      </c>
      <c r="C38" s="235">
        <v>-218304.11</v>
      </c>
      <c r="D38" s="221"/>
    </row>
    <row r="39" spans="1:4" x14ac:dyDescent="0.2">
      <c r="A39" s="237" t="s">
        <v>833</v>
      </c>
      <c r="B39" s="237" t="s">
        <v>834</v>
      </c>
      <c r="C39" s="235">
        <v>-14581.04</v>
      </c>
      <c r="D39" s="221"/>
    </row>
    <row r="40" spans="1:4" x14ac:dyDescent="0.2">
      <c r="A40" s="237" t="s">
        <v>835</v>
      </c>
      <c r="B40" s="237" t="s">
        <v>778</v>
      </c>
      <c r="C40" s="235">
        <v>-172188.1</v>
      </c>
      <c r="D40" s="221"/>
    </row>
    <row r="41" spans="1:4" x14ac:dyDescent="0.2">
      <c r="A41" s="237" t="s">
        <v>836</v>
      </c>
      <c r="B41" s="237" t="s">
        <v>837</v>
      </c>
      <c r="C41" s="235">
        <v>-32477.48</v>
      </c>
      <c r="D41" s="221"/>
    </row>
    <row r="42" spans="1:4" x14ac:dyDescent="0.2">
      <c r="A42" s="237"/>
      <c r="B42" s="237"/>
      <c r="C42" s="235"/>
      <c r="D42" s="221"/>
    </row>
    <row r="43" spans="1:4" x14ac:dyDescent="0.2">
      <c r="A43" s="237"/>
      <c r="B43" s="237"/>
      <c r="C43" s="235"/>
      <c r="D43" s="221"/>
    </row>
    <row r="44" spans="1:4" x14ac:dyDescent="0.2">
      <c r="A44" s="237"/>
      <c r="B44" s="237"/>
      <c r="C44" s="235"/>
      <c r="D44" s="221"/>
    </row>
    <row r="45" spans="1:4" s="8" customFormat="1" x14ac:dyDescent="0.2">
      <c r="A45" s="252"/>
      <c r="B45" s="252" t="s">
        <v>355</v>
      </c>
      <c r="C45" s="232">
        <f>SUM(C8:C44)</f>
        <v>-6564267.7800000003</v>
      </c>
      <c r="D45" s="243"/>
    </row>
    <row r="46" spans="1:4" s="8" customFormat="1" x14ac:dyDescent="0.2">
      <c r="A46" s="58"/>
      <c r="B46" s="58"/>
      <c r="C46" s="11"/>
      <c r="D46" s="11"/>
    </row>
    <row r="47" spans="1:4" s="8" customFormat="1" x14ac:dyDescent="0.2">
      <c r="A47" s="58"/>
      <c r="B47" s="58"/>
      <c r="C47" s="11"/>
      <c r="D47" s="11"/>
    </row>
    <row r="48" spans="1:4" x14ac:dyDescent="0.2">
      <c r="A48" s="59"/>
      <c r="B48" s="59"/>
      <c r="C48" s="36"/>
      <c r="D48" s="36"/>
    </row>
    <row r="49" spans="1:4" ht="21.75" customHeight="1" x14ac:dyDescent="0.2">
      <c r="A49" s="310" t="s">
        <v>354</v>
      </c>
      <c r="B49" s="310"/>
      <c r="C49" s="338"/>
      <c r="D49" s="189" t="s">
        <v>353</v>
      </c>
    </row>
    <row r="50" spans="1:4" x14ac:dyDescent="0.2">
      <c r="A50" s="316"/>
      <c r="B50" s="316"/>
      <c r="C50" s="317"/>
      <c r="D50" s="337"/>
    </row>
    <row r="51" spans="1:4" ht="15" customHeight="1" x14ac:dyDescent="0.2">
      <c r="A51" s="227" t="s">
        <v>45</v>
      </c>
      <c r="B51" s="226" t="s">
        <v>46</v>
      </c>
      <c r="C51" s="224" t="s">
        <v>242</v>
      </c>
      <c r="D51" s="224" t="s">
        <v>261</v>
      </c>
    </row>
    <row r="52" spans="1:4" x14ac:dyDescent="0.2">
      <c r="A52" s="237" t="s">
        <v>838</v>
      </c>
      <c r="B52" s="237" t="s">
        <v>839</v>
      </c>
      <c r="C52" s="235">
        <v>-8829228.4299999997</v>
      </c>
      <c r="D52" s="221"/>
    </row>
    <row r="53" spans="1:4" x14ac:dyDescent="0.2">
      <c r="A53" s="237" t="s">
        <v>840</v>
      </c>
      <c r="B53" s="237" t="s">
        <v>841</v>
      </c>
      <c r="C53" s="235">
        <v>-1197020.3899999999</v>
      </c>
      <c r="D53" s="221"/>
    </row>
    <row r="54" spans="1:4" x14ac:dyDescent="0.2">
      <c r="A54" s="237" t="s">
        <v>842</v>
      </c>
      <c r="B54" s="237" t="s">
        <v>843</v>
      </c>
      <c r="C54" s="235">
        <v>-298990.94</v>
      </c>
      <c r="D54" s="221"/>
    </row>
    <row r="55" spans="1:4" x14ac:dyDescent="0.2">
      <c r="A55" s="237" t="s">
        <v>844</v>
      </c>
      <c r="B55" s="237" t="s">
        <v>845</v>
      </c>
      <c r="C55" s="235">
        <v>-5608051.0700000003</v>
      </c>
      <c r="D55" s="221"/>
    </row>
    <row r="56" spans="1:4" x14ac:dyDescent="0.2">
      <c r="A56" s="237" t="s">
        <v>846</v>
      </c>
      <c r="B56" s="237" t="s">
        <v>847</v>
      </c>
      <c r="C56" s="235">
        <v>-341765.23</v>
      </c>
      <c r="D56" s="221"/>
    </row>
    <row r="57" spans="1:4" x14ac:dyDescent="0.2">
      <c r="A57" s="237" t="s">
        <v>848</v>
      </c>
      <c r="B57" s="237" t="s">
        <v>849</v>
      </c>
      <c r="C57" s="235">
        <v>-24043.35</v>
      </c>
      <c r="D57" s="221"/>
    </row>
    <row r="58" spans="1:4" x14ac:dyDescent="0.2">
      <c r="A58" s="237" t="s">
        <v>850</v>
      </c>
      <c r="B58" s="237" t="s">
        <v>851</v>
      </c>
      <c r="C58" s="235">
        <v>-779130</v>
      </c>
      <c r="D58" s="221"/>
    </row>
    <row r="59" spans="1:4" x14ac:dyDescent="0.2">
      <c r="A59" s="237" t="s">
        <v>852</v>
      </c>
      <c r="B59" s="237" t="s">
        <v>853</v>
      </c>
      <c r="C59" s="235">
        <v>-2878.34</v>
      </c>
      <c r="D59" s="221"/>
    </row>
    <row r="60" spans="1:4" x14ac:dyDescent="0.2">
      <c r="A60" s="237" t="s">
        <v>854</v>
      </c>
      <c r="B60" s="237" t="s">
        <v>855</v>
      </c>
      <c r="C60" s="235">
        <v>-1833868.96</v>
      </c>
      <c r="D60" s="221"/>
    </row>
    <row r="61" spans="1:4" x14ac:dyDescent="0.2">
      <c r="A61" s="237" t="s">
        <v>856</v>
      </c>
      <c r="B61" s="237" t="s">
        <v>857</v>
      </c>
      <c r="C61" s="235">
        <v>-3819533.48</v>
      </c>
      <c r="D61" s="221"/>
    </row>
    <row r="62" spans="1:4" x14ac:dyDescent="0.2">
      <c r="A62" s="237" t="s">
        <v>858</v>
      </c>
      <c r="B62" s="237" t="s">
        <v>859</v>
      </c>
      <c r="C62" s="235">
        <v>-1698318.43</v>
      </c>
      <c r="D62" s="221"/>
    </row>
    <row r="63" spans="1:4" x14ac:dyDescent="0.2">
      <c r="A63" s="237" t="s">
        <v>860</v>
      </c>
      <c r="B63" s="237" t="s">
        <v>861</v>
      </c>
      <c r="C63" s="235">
        <v>-3793943.54</v>
      </c>
      <c r="D63" s="221"/>
    </row>
    <row r="64" spans="1:4" x14ac:dyDescent="0.2">
      <c r="A64" s="237"/>
      <c r="B64" s="237"/>
      <c r="C64" s="235"/>
      <c r="D64" s="221"/>
    </row>
    <row r="65" spans="1:4" x14ac:dyDescent="0.2">
      <c r="A65" s="237"/>
      <c r="B65" s="237"/>
      <c r="C65" s="235"/>
      <c r="D65" s="221"/>
    </row>
    <row r="66" spans="1:4" x14ac:dyDescent="0.2">
      <c r="A66" s="237"/>
      <c r="B66" s="237"/>
      <c r="C66" s="235"/>
      <c r="D66" s="221"/>
    </row>
    <row r="67" spans="1:4" x14ac:dyDescent="0.2">
      <c r="A67" s="237"/>
      <c r="B67" s="237"/>
      <c r="C67" s="235"/>
      <c r="D67" s="221"/>
    </row>
    <row r="68" spans="1:4" x14ac:dyDescent="0.2">
      <c r="A68" s="237"/>
      <c r="B68" s="237"/>
      <c r="C68" s="235"/>
      <c r="D68" s="221"/>
    </row>
    <row r="69" spans="1:4" x14ac:dyDescent="0.2">
      <c r="A69" s="237"/>
      <c r="B69" s="237"/>
      <c r="C69" s="235"/>
      <c r="D69" s="221"/>
    </row>
    <row r="70" spans="1:4" x14ac:dyDescent="0.2">
      <c r="A70" s="237"/>
      <c r="B70" s="237"/>
      <c r="C70" s="235"/>
      <c r="D70" s="221"/>
    </row>
    <row r="71" spans="1:4" x14ac:dyDescent="0.2">
      <c r="A71" s="237"/>
      <c r="B71" s="237"/>
      <c r="C71" s="235"/>
      <c r="D71" s="221"/>
    </row>
    <row r="72" spans="1:4" x14ac:dyDescent="0.2">
      <c r="A72" s="237"/>
      <c r="B72" s="237"/>
      <c r="C72" s="235"/>
      <c r="D72" s="221"/>
    </row>
    <row r="73" spans="1:4" x14ac:dyDescent="0.2">
      <c r="A73" s="237"/>
      <c r="B73" s="237"/>
      <c r="C73" s="235"/>
      <c r="D73" s="221"/>
    </row>
    <row r="74" spans="1:4" x14ac:dyDescent="0.2">
      <c r="A74" s="237"/>
      <c r="B74" s="237"/>
      <c r="C74" s="235"/>
      <c r="D74" s="221"/>
    </row>
    <row r="75" spans="1:4" x14ac:dyDescent="0.2">
      <c r="A75" s="237"/>
      <c r="B75" s="237"/>
      <c r="C75" s="235"/>
      <c r="D75" s="221"/>
    </row>
    <row r="76" spans="1:4" x14ac:dyDescent="0.2">
      <c r="A76" s="237"/>
      <c r="B76" s="237"/>
      <c r="C76" s="235"/>
      <c r="D76" s="221"/>
    </row>
    <row r="77" spans="1:4" x14ac:dyDescent="0.2">
      <c r="A77" s="237"/>
      <c r="B77" s="237"/>
      <c r="C77" s="235"/>
      <c r="D77" s="221"/>
    </row>
    <row r="78" spans="1:4" x14ac:dyDescent="0.2">
      <c r="A78" s="237"/>
      <c r="B78" s="237"/>
      <c r="C78" s="235"/>
      <c r="D78" s="221"/>
    </row>
    <row r="79" spans="1:4" x14ac:dyDescent="0.2">
      <c r="A79" s="237"/>
      <c r="B79" s="237"/>
      <c r="C79" s="235"/>
      <c r="D79" s="221"/>
    </row>
    <row r="80" spans="1:4" x14ac:dyDescent="0.2">
      <c r="A80" s="237"/>
      <c r="B80" s="237"/>
      <c r="C80" s="235"/>
      <c r="D80" s="221"/>
    </row>
    <row r="81" spans="1:4" x14ac:dyDescent="0.2">
      <c r="A81" s="237"/>
      <c r="B81" s="237"/>
      <c r="C81" s="235"/>
      <c r="D81" s="221"/>
    </row>
    <row r="82" spans="1:4" x14ac:dyDescent="0.2">
      <c r="A82" s="237"/>
      <c r="B82" s="237"/>
      <c r="C82" s="235"/>
      <c r="D82" s="221"/>
    </row>
    <row r="83" spans="1:4" x14ac:dyDescent="0.2">
      <c r="A83" s="237"/>
      <c r="B83" s="237"/>
      <c r="C83" s="235"/>
      <c r="D83" s="221"/>
    </row>
    <row r="84" spans="1:4" x14ac:dyDescent="0.2">
      <c r="A84" s="237"/>
      <c r="B84" s="237"/>
      <c r="C84" s="235"/>
      <c r="D84" s="221"/>
    </row>
    <row r="85" spans="1:4" x14ac:dyDescent="0.2">
      <c r="A85" s="237"/>
      <c r="B85" s="237"/>
      <c r="C85" s="235"/>
      <c r="D85" s="221"/>
    </row>
    <row r="86" spans="1:4" x14ac:dyDescent="0.2">
      <c r="A86" s="237"/>
      <c r="B86" s="237"/>
      <c r="C86" s="235"/>
      <c r="D86" s="221"/>
    </row>
    <row r="87" spans="1:4" x14ac:dyDescent="0.2">
      <c r="A87" s="237"/>
      <c r="B87" s="237"/>
      <c r="C87" s="235"/>
      <c r="D87" s="221"/>
    </row>
    <row r="88" spans="1:4" x14ac:dyDescent="0.2">
      <c r="A88" s="237"/>
      <c r="B88" s="237"/>
      <c r="C88" s="235"/>
      <c r="D88" s="221"/>
    </row>
    <row r="89" spans="1:4" x14ac:dyDescent="0.2">
      <c r="A89" s="252"/>
      <c r="B89" s="252" t="s">
        <v>352</v>
      </c>
      <c r="C89" s="232">
        <f>SUM(C52:C88)</f>
        <v>-28226772.16</v>
      </c>
      <c r="D89" s="243"/>
    </row>
    <row r="90" spans="1:4" x14ac:dyDescent="0.2">
      <c r="A90" s="59"/>
      <c r="B90" s="59"/>
      <c r="C90" s="36"/>
      <c r="D90" s="36"/>
    </row>
    <row r="91" spans="1:4" x14ac:dyDescent="0.2">
      <c r="A91" s="59"/>
      <c r="B91" s="59"/>
      <c r="C91" s="36"/>
      <c r="D91" s="36"/>
    </row>
    <row r="92" spans="1:4" x14ac:dyDescent="0.2">
      <c r="A92" s="59"/>
      <c r="B92" s="59"/>
      <c r="C92" s="36"/>
      <c r="D92" s="36"/>
    </row>
    <row r="93" spans="1:4" x14ac:dyDescent="0.2">
      <c r="A93" s="59"/>
      <c r="B93" s="59"/>
      <c r="C93" s="36"/>
      <c r="D93" s="36"/>
    </row>
    <row r="94" spans="1:4" x14ac:dyDescent="0.2">
      <c r="A94" s="59"/>
      <c r="B94" s="59"/>
      <c r="C94" s="36"/>
      <c r="D94" s="36"/>
    </row>
    <row r="95" spans="1:4" x14ac:dyDescent="0.2">
      <c r="A95" s="59"/>
      <c r="B95" s="59"/>
      <c r="C95" s="36"/>
      <c r="D95" s="36"/>
    </row>
    <row r="96" spans="1:4" x14ac:dyDescent="0.2">
      <c r="A96" s="59"/>
      <c r="B96" s="59"/>
      <c r="C96" s="36"/>
      <c r="D96" s="36"/>
    </row>
    <row r="97" spans="1:4" x14ac:dyDescent="0.2">
      <c r="A97" s="59"/>
      <c r="B97" s="59"/>
      <c r="C97" s="36"/>
      <c r="D97" s="36"/>
    </row>
    <row r="98" spans="1:4" x14ac:dyDescent="0.2">
      <c r="A98" s="59"/>
      <c r="B98" s="59"/>
      <c r="C98" s="36"/>
      <c r="D98" s="36"/>
    </row>
    <row r="99" spans="1:4" x14ac:dyDescent="0.2">
      <c r="A99" s="59"/>
      <c r="B99" s="59"/>
      <c r="C99" s="36"/>
      <c r="D99" s="36"/>
    </row>
    <row r="100" spans="1:4" x14ac:dyDescent="0.2">
      <c r="A100" s="59"/>
      <c r="B100" s="59"/>
      <c r="C100" s="36"/>
      <c r="D100" s="36"/>
    </row>
    <row r="101" spans="1:4" x14ac:dyDescent="0.2">
      <c r="A101" s="59"/>
      <c r="B101" s="59"/>
      <c r="C101" s="36"/>
      <c r="D101" s="36"/>
    </row>
    <row r="102" spans="1:4" x14ac:dyDescent="0.2">
      <c r="A102" s="59"/>
      <c r="B102" s="59"/>
      <c r="C102" s="36"/>
      <c r="D102" s="36"/>
    </row>
    <row r="103" spans="1:4" x14ac:dyDescent="0.2">
      <c r="A103" s="59"/>
      <c r="B103" s="59"/>
      <c r="C103" s="36"/>
      <c r="D103" s="36"/>
    </row>
    <row r="104" spans="1:4" x14ac:dyDescent="0.2">
      <c r="A104" s="59"/>
      <c r="B104" s="59"/>
      <c r="C104" s="36"/>
      <c r="D104" s="36"/>
    </row>
    <row r="105" spans="1:4" x14ac:dyDescent="0.2">
      <c r="A105" s="59"/>
      <c r="B105" s="59"/>
      <c r="C105" s="36"/>
      <c r="D105" s="36"/>
    </row>
    <row r="106" spans="1:4" x14ac:dyDescent="0.2">
      <c r="A106" s="59"/>
      <c r="B106" s="59"/>
      <c r="C106" s="36"/>
      <c r="D106" s="36"/>
    </row>
  </sheetData>
  <dataValidations count="4">
    <dataValidation allowBlank="1" showInputMessage="1" showErrorMessage="1" prompt="Saldo final de la Información Financiera Trimestral que se presenta (trimestral: 1er, 2do, 3ro. o 4to.)." sqref="C7 C51"/>
    <dataValidation allowBlank="1" showInputMessage="1" showErrorMessage="1" prompt="Corresponde al número de la cuenta de acuerdo al Plan de Cuentas emitido por el CONAC (DOF 23/12/2015)." sqref="A7 A51"/>
    <dataValidation allowBlank="1" showInputMessage="1" showErrorMessage="1" prompt="Corresponde al nombre o descripción de la cuenta de acuerdo al Plan de Cuentas emitido por el CONAC." sqref="B7 B51"/>
    <dataValidation allowBlank="1" showInputMessage="1" showErrorMessage="1" prompt="Características cualitativas significativas que les impacten financieramente." sqref="D7 D51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 x14ac:dyDescent="0.2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 x14ac:dyDescent="0.2">
      <c r="A1" s="58"/>
      <c r="B1" s="58"/>
      <c r="C1" s="11"/>
      <c r="D1" s="11"/>
    </row>
    <row r="2" spans="1:4" ht="15" customHeight="1" x14ac:dyDescent="0.2">
      <c r="A2" s="457" t="s">
        <v>142</v>
      </c>
      <c r="B2" s="458"/>
      <c r="C2" s="11"/>
      <c r="D2" s="11"/>
    </row>
    <row r="3" spans="1:4" ht="12" thickBot="1" x14ac:dyDescent="0.25">
      <c r="A3" s="15"/>
      <c r="B3" s="15"/>
      <c r="C3" s="11"/>
      <c r="D3" s="11"/>
    </row>
    <row r="4" spans="1:4" ht="14.1" customHeight="1" x14ac:dyDescent="0.2">
      <c r="A4" s="136" t="s">
        <v>233</v>
      </c>
      <c r="B4" s="116"/>
      <c r="C4" s="117"/>
      <c r="D4" s="118"/>
    </row>
    <row r="5" spans="1:4" ht="14.1" customHeight="1" x14ac:dyDescent="0.2">
      <c r="A5" s="138" t="s">
        <v>143</v>
      </c>
      <c r="B5" s="91"/>
      <c r="C5" s="91"/>
      <c r="D5" s="92"/>
    </row>
    <row r="6" spans="1:4" ht="14.1" customHeight="1" x14ac:dyDescent="0.2">
      <c r="A6" s="138" t="s">
        <v>172</v>
      </c>
      <c r="B6" s="104"/>
      <c r="C6" s="104"/>
      <c r="D6" s="105"/>
    </row>
    <row r="7" spans="1:4" ht="14.1" customHeight="1" thickBot="1" x14ac:dyDescent="0.25">
      <c r="A7" s="143" t="s">
        <v>173</v>
      </c>
      <c r="B7" s="96"/>
      <c r="C7" s="119"/>
      <c r="D7" s="120"/>
    </row>
    <row r="8" spans="1:4" x14ac:dyDescent="0.2">
      <c r="A8" s="87"/>
      <c r="B8" s="87"/>
    </row>
    <row r="9" spans="1:4" x14ac:dyDescent="0.2">
      <c r="A9" s="59"/>
      <c r="B9" s="59"/>
      <c r="C9" s="36"/>
      <c r="D9" s="36"/>
    </row>
    <row r="10" spans="1:4" x14ac:dyDescent="0.2">
      <c r="A10" s="59"/>
      <c r="B10" s="59"/>
      <c r="C10" s="36"/>
      <c r="D10" s="36"/>
    </row>
    <row r="11" spans="1:4" x14ac:dyDescent="0.2">
      <c r="A11" s="59"/>
      <c r="B11" s="59"/>
      <c r="C11" s="36"/>
      <c r="D11" s="36"/>
    </row>
    <row r="12" spans="1:4" x14ac:dyDescent="0.2">
      <c r="A12" s="59"/>
      <c r="B12" s="59"/>
      <c r="C12" s="36"/>
      <c r="D12" s="36"/>
    </row>
    <row r="13" spans="1:4" x14ac:dyDescent="0.2">
      <c r="A13" s="59"/>
      <c r="B13" s="59"/>
      <c r="C13" s="36"/>
      <c r="D13" s="36"/>
    </row>
    <row r="14" spans="1:4" x14ac:dyDescent="0.2">
      <c r="A14" s="59"/>
      <c r="B14" s="59"/>
      <c r="C14" s="36"/>
      <c r="D14" s="36"/>
    </row>
    <row r="15" spans="1:4" x14ac:dyDescent="0.2">
      <c r="A15" s="59"/>
      <c r="B15" s="59"/>
      <c r="C15" s="36"/>
      <c r="D15" s="36"/>
    </row>
    <row r="16" spans="1:4" x14ac:dyDescent="0.2">
      <c r="A16" s="59"/>
      <c r="B16" s="59"/>
      <c r="C16" s="36"/>
      <c r="D16" s="36"/>
    </row>
    <row r="17" spans="1:4" x14ac:dyDescent="0.2">
      <c r="A17" s="59"/>
      <c r="B17" s="59"/>
      <c r="C17" s="36"/>
      <c r="D17" s="36"/>
    </row>
    <row r="18" spans="1:4" x14ac:dyDescent="0.2">
      <c r="A18" s="59"/>
      <c r="B18" s="59"/>
      <c r="C18" s="36"/>
      <c r="D18" s="36"/>
    </row>
    <row r="19" spans="1:4" x14ac:dyDescent="0.2">
      <c r="A19" s="59"/>
      <c r="B19" s="59"/>
      <c r="C19" s="36"/>
      <c r="D19" s="36"/>
    </row>
    <row r="20" spans="1:4" x14ac:dyDescent="0.2">
      <c r="A20" s="59"/>
      <c r="B20" s="59"/>
      <c r="C20" s="36"/>
      <c r="D20" s="36"/>
    </row>
    <row r="21" spans="1:4" x14ac:dyDescent="0.2">
      <c r="A21" s="59"/>
      <c r="B21" s="59"/>
      <c r="C21" s="36"/>
      <c r="D21" s="36"/>
    </row>
    <row r="22" spans="1:4" x14ac:dyDescent="0.2">
      <c r="A22" s="59"/>
      <c r="B22" s="59"/>
      <c r="C22" s="36"/>
      <c r="D22" s="36"/>
    </row>
    <row r="23" spans="1:4" x14ac:dyDescent="0.2">
      <c r="A23" s="59"/>
      <c r="B23" s="59"/>
      <c r="C23" s="36"/>
      <c r="D23" s="36"/>
    </row>
    <row r="24" spans="1:4" x14ac:dyDescent="0.2">
      <c r="A24" s="59"/>
      <c r="B24" s="59"/>
      <c r="C24" s="36"/>
      <c r="D24" s="36"/>
    </row>
    <row r="25" spans="1:4" x14ac:dyDescent="0.2">
      <c r="A25" s="59"/>
      <c r="B25" s="59"/>
      <c r="C25" s="36"/>
      <c r="D25" s="36"/>
    </row>
    <row r="26" spans="1:4" x14ac:dyDescent="0.2">
      <c r="A26" s="59"/>
      <c r="B26" s="59"/>
      <c r="C26" s="36"/>
      <c r="D26" s="36"/>
    </row>
    <row r="27" spans="1:4" x14ac:dyDescent="0.2">
      <c r="A27" s="59"/>
      <c r="B27" s="59"/>
      <c r="C27" s="36"/>
      <c r="D27" s="36"/>
    </row>
    <row r="28" spans="1:4" x14ac:dyDescent="0.2">
      <c r="A28" s="59"/>
      <c r="B28" s="59"/>
      <c r="C28" s="36"/>
      <c r="D28" s="36"/>
    </row>
    <row r="29" spans="1:4" x14ac:dyDescent="0.2">
      <c r="A29" s="59"/>
      <c r="B29" s="59"/>
      <c r="C29" s="36"/>
      <c r="D29" s="36"/>
    </row>
    <row r="30" spans="1:4" x14ac:dyDescent="0.2">
      <c r="A30" s="59"/>
      <c r="B30" s="59"/>
      <c r="C30" s="36"/>
      <c r="D30" s="36"/>
    </row>
    <row r="31" spans="1:4" x14ac:dyDescent="0.2">
      <c r="A31" s="59"/>
      <c r="B31" s="59"/>
      <c r="C31" s="36"/>
      <c r="D31" s="36"/>
    </row>
    <row r="32" spans="1:4" x14ac:dyDescent="0.2">
      <c r="A32" s="59"/>
      <c r="B32" s="59"/>
      <c r="C32" s="36"/>
      <c r="D32" s="36"/>
    </row>
    <row r="33" spans="1:4" x14ac:dyDescent="0.2">
      <c r="A33" s="59"/>
      <c r="B33" s="59"/>
      <c r="C33" s="36"/>
      <c r="D33" s="36"/>
    </row>
    <row r="34" spans="1:4" x14ac:dyDescent="0.2">
      <c r="A34" s="59"/>
      <c r="B34" s="59"/>
      <c r="C34" s="36"/>
      <c r="D34" s="36"/>
    </row>
    <row r="35" spans="1:4" x14ac:dyDescent="0.2">
      <c r="A35" s="59"/>
      <c r="B35" s="59"/>
      <c r="C35" s="36"/>
      <c r="D35" s="36"/>
    </row>
    <row r="36" spans="1:4" x14ac:dyDescent="0.2">
      <c r="A36" s="59"/>
      <c r="B36" s="59"/>
      <c r="C36" s="36"/>
      <c r="D36" s="36"/>
    </row>
    <row r="37" spans="1:4" x14ac:dyDescent="0.2">
      <c r="A37" s="59"/>
      <c r="B37" s="59"/>
      <c r="C37" s="36"/>
      <c r="D37" s="36"/>
    </row>
    <row r="38" spans="1:4" x14ac:dyDescent="0.2">
      <c r="A38" s="59"/>
      <c r="B38" s="59"/>
      <c r="C38" s="36"/>
      <c r="D38" s="36"/>
    </row>
    <row r="39" spans="1:4" x14ac:dyDescent="0.2">
      <c r="A39" s="59"/>
      <c r="B39" s="59"/>
      <c r="C39" s="36"/>
      <c r="D39" s="36"/>
    </row>
    <row r="40" spans="1:4" x14ac:dyDescent="0.2">
      <c r="A40" s="59"/>
      <c r="B40" s="59"/>
      <c r="C40" s="36"/>
      <c r="D40" s="36"/>
    </row>
    <row r="41" spans="1:4" x14ac:dyDescent="0.2">
      <c r="A41" s="59"/>
      <c r="B41" s="59"/>
      <c r="C41" s="36"/>
      <c r="D41" s="36"/>
    </row>
    <row r="42" spans="1:4" x14ac:dyDescent="0.2">
      <c r="A42" s="59"/>
      <c r="B42" s="59"/>
      <c r="C42" s="36"/>
      <c r="D42" s="36"/>
    </row>
    <row r="43" spans="1:4" x14ac:dyDescent="0.2">
      <c r="A43" s="59"/>
      <c r="B43" s="59"/>
      <c r="C43" s="36"/>
      <c r="D43" s="36"/>
    </row>
    <row r="44" spans="1:4" x14ac:dyDescent="0.2">
      <c r="A44" s="59"/>
      <c r="B44" s="59"/>
      <c r="C44" s="36"/>
      <c r="D44" s="36"/>
    </row>
    <row r="45" spans="1:4" x14ac:dyDescent="0.2">
      <c r="A45" s="59"/>
      <c r="B45" s="59"/>
      <c r="C45" s="36"/>
      <c r="D45" s="36"/>
    </row>
    <row r="46" spans="1:4" x14ac:dyDescent="0.2">
      <c r="A46" s="59"/>
      <c r="B46" s="59"/>
      <c r="C46" s="36"/>
      <c r="D46" s="36"/>
    </row>
    <row r="47" spans="1:4" x14ac:dyDescent="0.2">
      <c r="A47" s="59"/>
      <c r="B47" s="59"/>
      <c r="C47" s="36"/>
      <c r="D47" s="36"/>
    </row>
    <row r="48" spans="1:4" x14ac:dyDescent="0.2">
      <c r="A48" s="59"/>
      <c r="B48" s="59"/>
      <c r="C48" s="36"/>
      <c r="D48" s="36"/>
    </row>
    <row r="49" spans="1:4" x14ac:dyDescent="0.2">
      <c r="A49" s="59"/>
      <c r="B49" s="59"/>
      <c r="C49" s="36"/>
      <c r="D49" s="36"/>
    </row>
    <row r="50" spans="1:4" x14ac:dyDescent="0.2">
      <c r="A50" s="59"/>
      <c r="B50" s="59"/>
      <c r="C50" s="36"/>
      <c r="D50" s="36"/>
    </row>
    <row r="51" spans="1:4" x14ac:dyDescent="0.2">
      <c r="A51" s="59"/>
      <c r="B51" s="59"/>
      <c r="C51" s="36"/>
      <c r="D51" s="36"/>
    </row>
    <row r="52" spans="1:4" x14ac:dyDescent="0.2">
      <c r="A52" s="59"/>
      <c r="B52" s="59"/>
      <c r="C52" s="36"/>
      <c r="D52" s="36"/>
    </row>
    <row r="53" spans="1:4" x14ac:dyDescent="0.2">
      <c r="A53" s="59"/>
      <c r="B53" s="59"/>
      <c r="C53" s="36"/>
      <c r="D53" s="36"/>
    </row>
    <row r="54" spans="1:4" x14ac:dyDescent="0.2">
      <c r="A54" s="59"/>
      <c r="B54" s="59"/>
      <c r="C54" s="36"/>
      <c r="D54" s="36"/>
    </row>
    <row r="55" spans="1:4" x14ac:dyDescent="0.2">
      <c r="A55" s="59"/>
      <c r="B55" s="59"/>
      <c r="C55" s="36"/>
      <c r="D55" s="36"/>
    </row>
    <row r="56" spans="1:4" x14ac:dyDescent="0.2">
      <c r="A56" s="59"/>
      <c r="B56" s="59"/>
      <c r="C56" s="36"/>
      <c r="D56" s="36"/>
    </row>
    <row r="57" spans="1:4" x14ac:dyDescent="0.2">
      <c r="A57" s="59"/>
      <c r="B57" s="59"/>
      <c r="C57" s="36"/>
      <c r="D57" s="36"/>
    </row>
    <row r="58" spans="1:4" x14ac:dyDescent="0.2">
      <c r="A58" s="59"/>
      <c r="B58" s="59"/>
      <c r="C58" s="36"/>
      <c r="D58" s="36"/>
    </row>
    <row r="59" spans="1:4" x14ac:dyDescent="0.2">
      <c r="A59" s="59"/>
      <c r="B59" s="59"/>
      <c r="C59" s="36"/>
      <c r="D59" s="36"/>
    </row>
    <row r="60" spans="1:4" x14ac:dyDescent="0.2">
      <c r="A60" s="59"/>
      <c r="B60" s="59"/>
      <c r="C60" s="36"/>
      <c r="D60" s="36"/>
    </row>
    <row r="61" spans="1:4" x14ac:dyDescent="0.2">
      <c r="A61" s="59"/>
      <c r="B61" s="59"/>
      <c r="C61" s="36"/>
      <c r="D61" s="36"/>
    </row>
    <row r="62" spans="1:4" x14ac:dyDescent="0.2">
      <c r="A62" s="59"/>
      <c r="B62" s="59"/>
      <c r="C62" s="36"/>
      <c r="D62" s="36"/>
    </row>
    <row r="63" spans="1:4" x14ac:dyDescent="0.2">
      <c r="A63" s="59"/>
      <c r="B63" s="59"/>
      <c r="C63" s="36"/>
      <c r="D63" s="36"/>
    </row>
    <row r="64" spans="1:4" x14ac:dyDescent="0.2">
      <c r="A64" s="59"/>
      <c r="B64" s="59"/>
      <c r="C64" s="36"/>
      <c r="D64" s="36"/>
    </row>
    <row r="65" spans="1:4" x14ac:dyDescent="0.2">
      <c r="A65" s="59"/>
      <c r="B65" s="59"/>
      <c r="C65" s="36"/>
      <c r="D65" s="36"/>
    </row>
    <row r="66" spans="1:4" x14ac:dyDescent="0.2">
      <c r="A66" s="59"/>
      <c r="B66" s="59"/>
      <c r="C66" s="36"/>
      <c r="D66" s="36"/>
    </row>
    <row r="67" spans="1:4" x14ac:dyDescent="0.2">
      <c r="A67" s="59"/>
      <c r="B67" s="59"/>
      <c r="C67" s="36"/>
      <c r="D67" s="36"/>
    </row>
    <row r="68" spans="1:4" x14ac:dyDescent="0.2">
      <c r="A68" s="59"/>
      <c r="B68" s="59"/>
      <c r="C68" s="36"/>
      <c r="D68" s="36"/>
    </row>
    <row r="69" spans="1:4" x14ac:dyDescent="0.2">
      <c r="A69" s="59"/>
      <c r="B69" s="59"/>
      <c r="C69" s="36"/>
      <c r="D69" s="36"/>
    </row>
    <row r="70" spans="1:4" x14ac:dyDescent="0.2">
      <c r="A70" s="59"/>
      <c r="B70" s="59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Normal="100" zoomScaleSheetLayoutView="100" workbookViewId="0">
      <selection activeCell="B19" sqref="B19"/>
    </sheetView>
  </sheetViews>
  <sheetFormatPr baseColWidth="10" defaultRowHeight="11.25" x14ac:dyDescent="0.2"/>
  <cols>
    <col min="1" max="1" width="20.7109375" style="88" customWidth="1"/>
    <col min="2" max="2" width="50.7109375" style="88" customWidth="1"/>
    <col min="3" max="3" width="17.7109375" style="7" customWidth="1"/>
    <col min="4" max="5" width="17.7109375" style="88" customWidth="1"/>
    <col min="6" max="6" width="11.42578125" style="88" customWidth="1"/>
    <col min="7" max="16384" width="11.42578125" style="88"/>
  </cols>
  <sheetData>
    <row r="1" spans="1:5" x14ac:dyDescent="0.2">
      <c r="A1" s="21" t="s">
        <v>43</v>
      </c>
      <c r="B1" s="21"/>
      <c r="C1" s="4"/>
      <c r="E1" s="5"/>
    </row>
    <row r="2" spans="1:5" x14ac:dyDescent="0.2">
      <c r="A2" s="21" t="s">
        <v>0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10" t="s">
        <v>360</v>
      </c>
      <c r="B5" s="310"/>
      <c r="C5" s="22"/>
      <c r="E5" s="189" t="s">
        <v>359</v>
      </c>
    </row>
    <row r="6" spans="1:5" x14ac:dyDescent="0.2">
      <c r="A6" s="316"/>
      <c r="B6" s="316"/>
      <c r="C6" s="317"/>
      <c r="D6" s="316"/>
      <c r="E6" s="337"/>
    </row>
    <row r="7" spans="1:5" ht="15" customHeight="1" x14ac:dyDescent="0.2">
      <c r="A7" s="227" t="s">
        <v>45</v>
      </c>
      <c r="B7" s="226" t="s">
        <v>46</v>
      </c>
      <c r="C7" s="224" t="s">
        <v>242</v>
      </c>
      <c r="D7" s="344" t="s">
        <v>339</v>
      </c>
      <c r="E7" s="224" t="s">
        <v>261</v>
      </c>
    </row>
    <row r="8" spans="1:5" x14ac:dyDescent="0.2">
      <c r="A8" s="343" t="s">
        <v>517</v>
      </c>
      <c r="B8" s="343" t="s">
        <v>1042</v>
      </c>
      <c r="C8" s="342"/>
      <c r="D8" s="341"/>
      <c r="E8" s="341"/>
    </row>
    <row r="9" spans="1:5" x14ac:dyDescent="0.2">
      <c r="A9" s="343"/>
      <c r="B9" s="343"/>
      <c r="C9" s="342"/>
      <c r="D9" s="341"/>
      <c r="E9" s="341"/>
    </row>
    <row r="10" spans="1:5" x14ac:dyDescent="0.2">
      <c r="A10" s="343"/>
      <c r="B10" s="343"/>
      <c r="C10" s="342"/>
      <c r="D10" s="341"/>
      <c r="E10" s="341"/>
    </row>
    <row r="11" spans="1:5" x14ac:dyDescent="0.2">
      <c r="A11" s="343"/>
      <c r="B11" s="343"/>
      <c r="C11" s="342"/>
      <c r="D11" s="341"/>
      <c r="E11" s="341"/>
    </row>
    <row r="12" spans="1:5" x14ac:dyDescent="0.2">
      <c r="A12" s="343"/>
      <c r="B12" s="343"/>
      <c r="C12" s="342"/>
      <c r="D12" s="341"/>
      <c r="E12" s="341"/>
    </row>
    <row r="13" spans="1:5" x14ac:dyDescent="0.2">
      <c r="A13" s="343"/>
      <c r="B13" s="343"/>
      <c r="C13" s="342"/>
      <c r="D13" s="341"/>
      <c r="E13" s="341"/>
    </row>
    <row r="14" spans="1:5" x14ac:dyDescent="0.2">
      <c r="A14" s="340"/>
      <c r="B14" s="252" t="s">
        <v>358</v>
      </c>
      <c r="C14" s="219">
        <f>SUM(C8:C13)</f>
        <v>0</v>
      </c>
      <c r="D14" s="339"/>
      <c r="E14" s="339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 x14ac:dyDescent="0.2">
      <c r="A2" s="457" t="s">
        <v>142</v>
      </c>
      <c r="B2" s="458"/>
      <c r="C2" s="87"/>
      <c r="D2" s="87"/>
      <c r="E2" s="87"/>
    </row>
    <row r="3" spans="1:5" ht="12" thickBot="1" x14ac:dyDescent="0.25">
      <c r="A3" s="87"/>
      <c r="B3" s="87"/>
      <c r="C3" s="87"/>
      <c r="D3" s="87"/>
      <c r="E3" s="87"/>
    </row>
    <row r="4" spans="1:5" ht="14.1" customHeight="1" x14ac:dyDescent="0.2">
      <c r="A4" s="136" t="s">
        <v>233</v>
      </c>
      <c r="B4" s="153"/>
      <c r="C4" s="153"/>
      <c r="D4" s="153"/>
      <c r="E4" s="154"/>
    </row>
    <row r="5" spans="1:5" ht="14.1" customHeight="1" x14ac:dyDescent="0.2">
      <c r="A5" s="138" t="s">
        <v>143</v>
      </c>
      <c r="B5" s="144"/>
      <c r="C5" s="144"/>
      <c r="D5" s="144"/>
      <c r="E5" s="145"/>
    </row>
    <row r="6" spans="1:5" ht="14.1" customHeight="1" x14ac:dyDescent="0.2">
      <c r="A6" s="138" t="s">
        <v>172</v>
      </c>
      <c r="B6" s="139"/>
      <c r="C6" s="139"/>
      <c r="D6" s="139"/>
      <c r="E6" s="166"/>
    </row>
    <row r="7" spans="1:5" ht="27.95" customHeight="1" x14ac:dyDescent="0.2">
      <c r="A7" s="464" t="s">
        <v>204</v>
      </c>
      <c r="B7" s="475"/>
      <c r="C7" s="475"/>
      <c r="D7" s="475"/>
      <c r="E7" s="476"/>
    </row>
    <row r="8" spans="1:5" ht="14.1" customHeight="1" thickBot="1" x14ac:dyDescent="0.25">
      <c r="A8" s="162" t="s">
        <v>173</v>
      </c>
      <c r="B8" s="151"/>
      <c r="C8" s="151"/>
      <c r="D8" s="151"/>
      <c r="E8" s="152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zoomScaleNormal="100" zoomScaleSheetLayoutView="100" workbookViewId="0">
      <selection activeCell="I28" sqref="I28"/>
    </sheetView>
  </sheetViews>
  <sheetFormatPr baseColWidth="10" defaultRowHeight="11.25" x14ac:dyDescent="0.2"/>
  <cols>
    <col min="1" max="1" width="20.7109375" style="59" customWidth="1"/>
    <col min="2" max="2" width="50.7109375" style="59" customWidth="1"/>
    <col min="3" max="3" width="17.7109375" style="36" customWidth="1"/>
    <col min="4" max="4" width="17.7109375" style="62" customWidth="1"/>
    <col min="5" max="5" width="17.7109375" style="63" customWidth="1"/>
    <col min="6" max="8" width="11.42578125" style="59"/>
    <col min="9" max="16384" width="11.42578125" style="88"/>
  </cols>
  <sheetData>
    <row r="1" spans="1:8" s="12" customFormat="1" ht="11.25" customHeight="1" x14ac:dyDescent="0.2">
      <c r="A1" s="21" t="s">
        <v>43</v>
      </c>
      <c r="B1" s="21"/>
      <c r="C1" s="22"/>
      <c r="D1" s="357"/>
      <c r="E1" s="5"/>
    </row>
    <row r="2" spans="1:8" s="12" customFormat="1" ht="11.25" customHeight="1" x14ac:dyDescent="0.2">
      <c r="A2" s="21" t="s">
        <v>0</v>
      </c>
      <c r="B2" s="21"/>
      <c r="C2" s="22"/>
      <c r="D2" s="357"/>
      <c r="E2" s="35"/>
    </row>
    <row r="3" spans="1:8" s="12" customFormat="1" ht="10.5" customHeight="1" x14ac:dyDescent="0.2">
      <c r="C3" s="22"/>
      <c r="D3" s="357"/>
      <c r="E3" s="35"/>
    </row>
    <row r="4" spans="1:8" s="12" customFormat="1" ht="10.5" customHeight="1" x14ac:dyDescent="0.2">
      <c r="C4" s="22"/>
      <c r="D4" s="357"/>
      <c r="E4" s="35"/>
    </row>
    <row r="5" spans="1:8" s="12" customFormat="1" ht="11.25" customHeight="1" x14ac:dyDescent="0.2">
      <c r="A5" s="216" t="s">
        <v>365</v>
      </c>
      <c r="B5" s="216"/>
      <c r="C5" s="22"/>
      <c r="D5" s="356"/>
      <c r="E5" s="355" t="s">
        <v>364</v>
      </c>
    </row>
    <row r="6" spans="1:8" ht="11.25" customHeight="1" x14ac:dyDescent="0.2">
      <c r="A6" s="250"/>
      <c r="B6" s="250"/>
      <c r="C6" s="248"/>
      <c r="D6" s="354"/>
      <c r="E6" s="3"/>
      <c r="F6" s="88"/>
      <c r="G6" s="88"/>
      <c r="H6" s="88"/>
    </row>
    <row r="7" spans="1:8" ht="15" customHeight="1" x14ac:dyDescent="0.2">
      <c r="A7" s="227" t="s">
        <v>45</v>
      </c>
      <c r="B7" s="226" t="s">
        <v>46</v>
      </c>
      <c r="C7" s="224" t="s">
        <v>242</v>
      </c>
      <c r="D7" s="353" t="s">
        <v>363</v>
      </c>
      <c r="E7" s="352" t="s">
        <v>362</v>
      </c>
      <c r="F7" s="88"/>
      <c r="G7" s="88"/>
      <c r="H7" s="88"/>
    </row>
    <row r="8" spans="1:8" x14ac:dyDescent="0.2">
      <c r="A8" s="237" t="s">
        <v>862</v>
      </c>
      <c r="B8" s="237" t="s">
        <v>863</v>
      </c>
      <c r="C8" s="253">
        <v>1034212.74</v>
      </c>
      <c r="D8" s="351">
        <f>C8/C109</f>
        <v>5.622060355604646E-2</v>
      </c>
      <c r="E8" s="350"/>
    </row>
    <row r="9" spans="1:8" x14ac:dyDescent="0.2">
      <c r="A9" s="237" t="s">
        <v>864</v>
      </c>
      <c r="B9" s="237" t="s">
        <v>865</v>
      </c>
      <c r="C9" s="253">
        <v>6047493.5999999996</v>
      </c>
      <c r="D9" s="351">
        <f>C9/C109</f>
        <v>0.32874642425438327</v>
      </c>
      <c r="E9" s="350"/>
    </row>
    <row r="10" spans="1:8" x14ac:dyDescent="0.2">
      <c r="A10" s="237" t="s">
        <v>866</v>
      </c>
      <c r="B10" s="237" t="s">
        <v>867</v>
      </c>
      <c r="C10" s="253">
        <v>479925.19</v>
      </c>
      <c r="D10" s="351">
        <f>C10/C109</f>
        <v>2.6089104107874628E-2</v>
      </c>
      <c r="E10" s="350"/>
    </row>
    <row r="11" spans="1:8" x14ac:dyDescent="0.2">
      <c r="A11" s="237" t="s">
        <v>868</v>
      </c>
      <c r="B11" s="237" t="s">
        <v>869</v>
      </c>
      <c r="C11" s="253">
        <v>38250</v>
      </c>
      <c r="D11" s="351">
        <f>C11/C109</f>
        <v>2.0792995510950456E-3</v>
      </c>
      <c r="E11" s="350"/>
    </row>
    <row r="12" spans="1:8" x14ac:dyDescent="0.2">
      <c r="A12" s="237" t="s">
        <v>870</v>
      </c>
      <c r="B12" s="237" t="s">
        <v>871</v>
      </c>
      <c r="C12" s="253">
        <v>2279.9699999999998</v>
      </c>
      <c r="D12" s="351">
        <f>C12/C109</f>
        <v>1.2394093065386068E-4</v>
      </c>
      <c r="E12" s="350"/>
    </row>
    <row r="13" spans="1:8" x14ac:dyDescent="0.2">
      <c r="A13" s="237" t="s">
        <v>872</v>
      </c>
      <c r="B13" s="237" t="s">
        <v>873</v>
      </c>
      <c r="C13" s="253">
        <v>11399.88</v>
      </c>
      <c r="D13" s="351">
        <f>C13/C109</f>
        <v>6.1970628409248069E-4</v>
      </c>
      <c r="E13" s="350"/>
    </row>
    <row r="14" spans="1:8" x14ac:dyDescent="0.2">
      <c r="A14" s="237" t="s">
        <v>874</v>
      </c>
      <c r="B14" s="237" t="s">
        <v>875</v>
      </c>
      <c r="C14" s="253">
        <v>42000</v>
      </c>
      <c r="D14" s="351">
        <f>C14/C109</f>
        <v>2.2831524482612264E-3</v>
      </c>
      <c r="E14" s="350"/>
    </row>
    <row r="15" spans="1:8" x14ac:dyDescent="0.2">
      <c r="A15" s="237" t="s">
        <v>876</v>
      </c>
      <c r="B15" s="237" t="s">
        <v>877</v>
      </c>
      <c r="C15" s="253">
        <v>459636.19</v>
      </c>
      <c r="D15" s="351">
        <f>C15/C109</f>
        <v>2.4986178393046721E-2</v>
      </c>
      <c r="E15" s="350"/>
    </row>
    <row r="16" spans="1:8" x14ac:dyDescent="0.2">
      <c r="A16" s="237" t="s">
        <v>878</v>
      </c>
      <c r="B16" s="237" t="s">
        <v>879</v>
      </c>
      <c r="C16" s="253">
        <v>196932.06</v>
      </c>
      <c r="D16" s="351">
        <f>C16/C109</f>
        <v>1.0705378926907779E-2</v>
      </c>
      <c r="E16" s="350"/>
    </row>
    <row r="17" spans="1:5" x14ac:dyDescent="0.2">
      <c r="A17" s="237" t="s">
        <v>880</v>
      </c>
      <c r="B17" s="237" t="s">
        <v>881</v>
      </c>
      <c r="C17" s="253">
        <v>244387.01</v>
      </c>
      <c r="D17" s="351">
        <f>C17/C109</f>
        <v>1.3285066671541449E-2</v>
      </c>
      <c r="E17" s="350"/>
    </row>
    <row r="18" spans="1:5" x14ac:dyDescent="0.2">
      <c r="A18" s="237" t="s">
        <v>882</v>
      </c>
      <c r="B18" s="237" t="s">
        <v>883</v>
      </c>
      <c r="C18" s="253">
        <v>89739.1</v>
      </c>
      <c r="D18" s="351">
        <f>C18/C109</f>
        <v>4.8782868064228347E-3</v>
      </c>
      <c r="E18" s="350"/>
    </row>
    <row r="19" spans="1:5" x14ac:dyDescent="0.2">
      <c r="A19" s="237" t="s">
        <v>884</v>
      </c>
      <c r="B19" s="237" t="s">
        <v>885</v>
      </c>
      <c r="C19" s="253">
        <v>670941.28</v>
      </c>
      <c r="D19" s="351">
        <f>C19/C109</f>
        <v>3.6472886335036217E-2</v>
      </c>
      <c r="E19" s="350"/>
    </row>
    <row r="20" spans="1:5" x14ac:dyDescent="0.2">
      <c r="A20" s="237" t="s">
        <v>886</v>
      </c>
      <c r="B20" s="237" t="s">
        <v>887</v>
      </c>
      <c r="C20" s="253">
        <v>79649.009999999995</v>
      </c>
      <c r="D20" s="351">
        <f>C20/C109</f>
        <v>4.3297817186448307E-3</v>
      </c>
      <c r="E20" s="350"/>
    </row>
    <row r="21" spans="1:5" x14ac:dyDescent="0.2">
      <c r="A21" s="237" t="s">
        <v>888</v>
      </c>
      <c r="B21" s="237" t="s">
        <v>889</v>
      </c>
      <c r="C21" s="253">
        <v>1267435.3600000001</v>
      </c>
      <c r="D21" s="351">
        <f>C21/C109</f>
        <v>6.8898765361829747E-2</v>
      </c>
      <c r="E21" s="350"/>
    </row>
    <row r="22" spans="1:5" x14ac:dyDescent="0.2">
      <c r="A22" s="237" t="s">
        <v>890</v>
      </c>
      <c r="B22" s="237" t="s">
        <v>891</v>
      </c>
      <c r="C22" s="253">
        <v>18608.77</v>
      </c>
      <c r="D22" s="351">
        <f>C22/C109</f>
        <v>1.0115871139197634E-3</v>
      </c>
      <c r="E22" s="350"/>
    </row>
    <row r="23" spans="1:5" x14ac:dyDescent="0.2">
      <c r="A23" s="237" t="s">
        <v>892</v>
      </c>
      <c r="B23" s="237" t="s">
        <v>893</v>
      </c>
      <c r="C23" s="253">
        <v>67038.740000000005</v>
      </c>
      <c r="D23" s="351">
        <f>C23/C109</f>
        <v>3.6442776990320913E-3</v>
      </c>
      <c r="E23" s="350"/>
    </row>
    <row r="24" spans="1:5" x14ac:dyDescent="0.2">
      <c r="A24" s="237" t="s">
        <v>894</v>
      </c>
      <c r="B24" s="237" t="s">
        <v>895</v>
      </c>
      <c r="C24" s="253">
        <v>43093.46</v>
      </c>
      <c r="D24" s="351">
        <f>C24/C109</f>
        <v>2.3425937786439818E-3</v>
      </c>
      <c r="E24" s="350"/>
    </row>
    <row r="25" spans="1:5" x14ac:dyDescent="0.2">
      <c r="A25" s="237" t="s">
        <v>896</v>
      </c>
      <c r="B25" s="237" t="s">
        <v>897</v>
      </c>
      <c r="C25" s="253">
        <v>1950</v>
      </c>
      <c r="D25" s="351">
        <f>C25/C109</f>
        <v>1.060035065264141E-4</v>
      </c>
      <c r="E25" s="350"/>
    </row>
    <row r="26" spans="1:5" x14ac:dyDescent="0.2">
      <c r="A26" s="237" t="s">
        <v>898</v>
      </c>
      <c r="B26" s="237" t="s">
        <v>899</v>
      </c>
      <c r="C26" s="253">
        <v>21948.55</v>
      </c>
      <c r="D26" s="351">
        <f>C26/C109</f>
        <v>1.1931401349591414E-3</v>
      </c>
      <c r="E26" s="350"/>
    </row>
    <row r="27" spans="1:5" x14ac:dyDescent="0.2">
      <c r="A27" s="237" t="s">
        <v>900</v>
      </c>
      <c r="B27" s="237" t="s">
        <v>901</v>
      </c>
      <c r="C27" s="253">
        <v>1926.36</v>
      </c>
      <c r="D27" s="351">
        <f>C27/C109</f>
        <v>1.0471841786267848E-4</v>
      </c>
      <c r="E27" s="350"/>
    </row>
    <row r="28" spans="1:5" x14ac:dyDescent="0.2">
      <c r="A28" s="237" t="s">
        <v>902</v>
      </c>
      <c r="B28" s="237" t="s">
        <v>903</v>
      </c>
      <c r="C28" s="253">
        <v>2412.8000000000002</v>
      </c>
      <c r="D28" s="351">
        <f>C28/C109</f>
        <v>1.3116167207534972E-4</v>
      </c>
      <c r="E28" s="350"/>
    </row>
    <row r="29" spans="1:5" x14ac:dyDescent="0.2">
      <c r="A29" s="237" t="s">
        <v>904</v>
      </c>
      <c r="B29" s="237" t="s">
        <v>905</v>
      </c>
      <c r="C29" s="253">
        <v>7035.98</v>
      </c>
      <c r="D29" s="351">
        <f>C29/C109</f>
        <v>3.8248130864088151E-4</v>
      </c>
      <c r="E29" s="350"/>
    </row>
    <row r="30" spans="1:5" x14ac:dyDescent="0.2">
      <c r="A30" s="237" t="s">
        <v>906</v>
      </c>
      <c r="B30" s="237" t="s">
        <v>907</v>
      </c>
      <c r="C30" s="253">
        <v>3940.99</v>
      </c>
      <c r="D30" s="351">
        <f>C30/C109</f>
        <v>2.1423526112078598E-4</v>
      </c>
      <c r="E30" s="350"/>
    </row>
    <row r="31" spans="1:5" x14ac:dyDescent="0.2">
      <c r="A31" s="237" t="s">
        <v>908</v>
      </c>
      <c r="B31" s="237" t="s">
        <v>909</v>
      </c>
      <c r="C31" s="253">
        <v>93123.54</v>
      </c>
      <c r="D31" s="351">
        <f>C31/C109</f>
        <v>5.0622675795655298E-3</v>
      </c>
      <c r="E31" s="350"/>
    </row>
    <row r="32" spans="1:5" x14ac:dyDescent="0.2">
      <c r="A32" s="237" t="s">
        <v>910</v>
      </c>
      <c r="B32" s="237" t="s">
        <v>911</v>
      </c>
      <c r="C32" s="253">
        <v>8165.01</v>
      </c>
      <c r="D32" s="351">
        <f>C32/C109</f>
        <v>4.4385625170422378E-4</v>
      </c>
      <c r="E32" s="350"/>
    </row>
    <row r="33" spans="1:5" x14ac:dyDescent="0.2">
      <c r="A33" s="237" t="s">
        <v>912</v>
      </c>
      <c r="B33" s="237" t="s">
        <v>913</v>
      </c>
      <c r="C33" s="253">
        <v>5476.01</v>
      </c>
      <c r="D33" s="351">
        <f>C33/C109</f>
        <v>2.9768013424292763E-4</v>
      </c>
      <c r="E33" s="350"/>
    </row>
    <row r="34" spans="1:5" x14ac:dyDescent="0.2">
      <c r="A34" s="237" t="s">
        <v>914</v>
      </c>
      <c r="B34" s="237" t="s">
        <v>915</v>
      </c>
      <c r="C34" s="253">
        <v>19275.75</v>
      </c>
      <c r="D34" s="351">
        <f>C34/C109</f>
        <v>1.0478446620136033E-3</v>
      </c>
      <c r="E34" s="350"/>
    </row>
    <row r="35" spans="1:5" x14ac:dyDescent="0.2">
      <c r="A35" s="237" t="s">
        <v>916</v>
      </c>
      <c r="B35" s="237" t="s">
        <v>917</v>
      </c>
      <c r="C35" s="253">
        <v>1631.01</v>
      </c>
      <c r="D35" s="351">
        <f>C35/C109</f>
        <v>8.8662963681870074E-5</v>
      </c>
      <c r="E35" s="350"/>
    </row>
    <row r="36" spans="1:5" x14ac:dyDescent="0.2">
      <c r="A36" s="237" t="s">
        <v>918</v>
      </c>
      <c r="B36" s="237" t="s">
        <v>919</v>
      </c>
      <c r="C36" s="253">
        <v>176852.92</v>
      </c>
      <c r="D36" s="351">
        <f>C36/C109</f>
        <v>9.613861363813021E-3</v>
      </c>
      <c r="E36" s="350"/>
    </row>
    <row r="37" spans="1:5" x14ac:dyDescent="0.2">
      <c r="A37" s="237" t="s">
        <v>920</v>
      </c>
      <c r="B37" s="237" t="s">
        <v>921</v>
      </c>
      <c r="C37" s="253">
        <v>480495.6</v>
      </c>
      <c r="D37" s="351">
        <f>C37/C109</f>
        <v>2.6120112036160641E-2</v>
      </c>
      <c r="E37" s="350"/>
    </row>
    <row r="38" spans="1:5" x14ac:dyDescent="0.2">
      <c r="A38" s="237" t="s">
        <v>922</v>
      </c>
      <c r="B38" s="237" t="s">
        <v>923</v>
      </c>
      <c r="C38" s="253">
        <v>2640</v>
      </c>
      <c r="D38" s="351">
        <f>C38/C109</f>
        <v>1.4351243960499137E-4</v>
      </c>
      <c r="E38" s="350"/>
    </row>
    <row r="39" spans="1:5" x14ac:dyDescent="0.2">
      <c r="A39" s="237" t="s">
        <v>924</v>
      </c>
      <c r="B39" s="237" t="s">
        <v>925</v>
      </c>
      <c r="C39" s="253">
        <v>4042</v>
      </c>
      <c r="D39" s="351">
        <f>C39/C109</f>
        <v>2.1972624275885423E-4</v>
      </c>
      <c r="E39" s="350"/>
    </row>
    <row r="40" spans="1:5" x14ac:dyDescent="0.2">
      <c r="A40" s="237" t="s">
        <v>926</v>
      </c>
      <c r="B40" s="237" t="s">
        <v>927</v>
      </c>
      <c r="C40" s="253">
        <v>10556</v>
      </c>
      <c r="D40" s="351">
        <f>C40/C109</f>
        <v>5.7383231532965489E-4</v>
      </c>
      <c r="E40" s="350"/>
    </row>
    <row r="41" spans="1:5" x14ac:dyDescent="0.2">
      <c r="A41" s="237" t="s">
        <v>928</v>
      </c>
      <c r="B41" s="237" t="s">
        <v>929</v>
      </c>
      <c r="C41" s="253">
        <v>7792.16</v>
      </c>
      <c r="D41" s="351">
        <f>C41/C109</f>
        <v>4.2358783764864761E-4</v>
      </c>
      <c r="E41" s="350"/>
    </row>
    <row r="42" spans="1:5" x14ac:dyDescent="0.2">
      <c r="A42" s="237" t="s">
        <v>930</v>
      </c>
      <c r="B42" s="237" t="s">
        <v>931</v>
      </c>
      <c r="C42" s="253">
        <v>5302.63</v>
      </c>
      <c r="D42" s="351">
        <f>C42/C109</f>
        <v>2.8825506349341496E-4</v>
      </c>
      <c r="E42" s="350"/>
    </row>
    <row r="43" spans="1:5" x14ac:dyDescent="0.2">
      <c r="A43" s="237" t="s">
        <v>932</v>
      </c>
      <c r="B43" s="237" t="s">
        <v>933</v>
      </c>
      <c r="C43" s="253">
        <v>2063303</v>
      </c>
      <c r="D43" s="351">
        <f>C43/C109</f>
        <v>0.11216274514177937</v>
      </c>
      <c r="E43" s="350"/>
    </row>
    <row r="44" spans="1:5" x14ac:dyDescent="0.2">
      <c r="A44" s="237" t="s">
        <v>934</v>
      </c>
      <c r="B44" s="237" t="s">
        <v>935</v>
      </c>
      <c r="C44" s="253">
        <v>20833.96</v>
      </c>
      <c r="D44" s="351">
        <f>C44/C109</f>
        <v>1.1325501614518204E-3</v>
      </c>
      <c r="E44" s="350"/>
    </row>
    <row r="45" spans="1:5" x14ac:dyDescent="0.2">
      <c r="A45" s="237" t="s">
        <v>936</v>
      </c>
      <c r="B45" s="237" t="s">
        <v>937</v>
      </c>
      <c r="C45" s="253">
        <v>74386</v>
      </c>
      <c r="D45" s="351">
        <f>C45/C109</f>
        <v>4.0436804289609432E-3</v>
      </c>
      <c r="E45" s="350"/>
    </row>
    <row r="46" spans="1:5" x14ac:dyDescent="0.2">
      <c r="A46" s="237" t="s">
        <v>938</v>
      </c>
      <c r="B46" s="237" t="s">
        <v>939</v>
      </c>
      <c r="C46" s="253">
        <v>116594.02</v>
      </c>
      <c r="D46" s="351">
        <f>C46/C109</f>
        <v>6.3381410051337721E-3</v>
      </c>
      <c r="E46" s="350"/>
    </row>
    <row r="47" spans="1:5" x14ac:dyDescent="0.2">
      <c r="A47" s="237" t="s">
        <v>940</v>
      </c>
      <c r="B47" s="237" t="s">
        <v>941</v>
      </c>
      <c r="C47" s="253">
        <v>62573.4</v>
      </c>
      <c r="D47" s="351">
        <f>C47/C109</f>
        <v>3.401538366810215E-3</v>
      </c>
      <c r="E47" s="350"/>
    </row>
    <row r="48" spans="1:5" x14ac:dyDescent="0.2">
      <c r="A48" s="237" t="s">
        <v>942</v>
      </c>
      <c r="B48" s="237" t="s">
        <v>943</v>
      </c>
      <c r="C48" s="253">
        <v>6960</v>
      </c>
      <c r="D48" s="351">
        <f>C48/C109</f>
        <v>3.7835097714043184E-4</v>
      </c>
      <c r="E48" s="350"/>
    </row>
    <row r="49" spans="1:5" x14ac:dyDescent="0.2">
      <c r="A49" s="237" t="s">
        <v>944</v>
      </c>
      <c r="B49" s="237" t="s">
        <v>945</v>
      </c>
      <c r="C49" s="253">
        <v>464</v>
      </c>
      <c r="D49" s="351">
        <f>C49/C109</f>
        <v>2.5223398476028787E-5</v>
      </c>
      <c r="E49" s="350"/>
    </row>
    <row r="50" spans="1:5" x14ac:dyDescent="0.2">
      <c r="A50" s="237" t="s">
        <v>946</v>
      </c>
      <c r="B50" s="237" t="s">
        <v>947</v>
      </c>
      <c r="C50" s="253">
        <v>102.47</v>
      </c>
      <c r="D50" s="351">
        <f>C50/C109</f>
        <v>5.5703483660316165E-6</v>
      </c>
      <c r="E50" s="350"/>
    </row>
    <row r="51" spans="1:5" x14ac:dyDescent="0.2">
      <c r="A51" s="237" t="s">
        <v>948</v>
      </c>
      <c r="B51" s="237" t="s">
        <v>949</v>
      </c>
      <c r="C51" s="253">
        <v>21000</v>
      </c>
      <c r="D51" s="351">
        <f>C51/C109</f>
        <v>1.1415762241306132E-3</v>
      </c>
      <c r="E51" s="350"/>
    </row>
    <row r="52" spans="1:5" x14ac:dyDescent="0.2">
      <c r="A52" s="237" t="s">
        <v>950</v>
      </c>
      <c r="B52" s="237" t="s">
        <v>951</v>
      </c>
      <c r="C52" s="253">
        <v>74804.91</v>
      </c>
      <c r="D52" s="351">
        <f>C52/C109</f>
        <v>4.0664527002014453E-3</v>
      </c>
      <c r="E52" s="350"/>
    </row>
    <row r="53" spans="1:5" x14ac:dyDescent="0.2">
      <c r="A53" s="237" t="s">
        <v>952</v>
      </c>
      <c r="B53" s="237" t="s">
        <v>953</v>
      </c>
      <c r="C53" s="253">
        <v>3480</v>
      </c>
      <c r="D53" s="351">
        <f>C53/C109</f>
        <v>1.8917548857021592E-4</v>
      </c>
      <c r="E53" s="350"/>
    </row>
    <row r="54" spans="1:5" x14ac:dyDescent="0.2">
      <c r="A54" s="237" t="s">
        <v>954</v>
      </c>
      <c r="B54" s="237" t="s">
        <v>955</v>
      </c>
      <c r="C54" s="253">
        <v>4176</v>
      </c>
      <c r="D54" s="351">
        <f>C54/C109</f>
        <v>2.2701058628425911E-4</v>
      </c>
      <c r="E54" s="350"/>
    </row>
    <row r="55" spans="1:5" x14ac:dyDescent="0.2">
      <c r="A55" s="237" t="s">
        <v>956</v>
      </c>
      <c r="B55" s="237" t="s">
        <v>957</v>
      </c>
      <c r="C55" s="253">
        <v>81068</v>
      </c>
      <c r="D55" s="351">
        <f>C55/C109</f>
        <v>4.4069191113247884E-3</v>
      </c>
      <c r="E55" s="350"/>
    </row>
    <row r="56" spans="1:5" x14ac:dyDescent="0.2">
      <c r="A56" s="237" t="s">
        <v>958</v>
      </c>
      <c r="B56" s="237" t="s">
        <v>959</v>
      </c>
      <c r="C56" s="253">
        <v>14500</v>
      </c>
      <c r="D56" s="351">
        <f>C56/C109</f>
        <v>7.8823120237589959E-4</v>
      </c>
      <c r="E56" s="350"/>
    </row>
    <row r="57" spans="1:5" x14ac:dyDescent="0.2">
      <c r="A57" s="237" t="s">
        <v>960</v>
      </c>
      <c r="B57" s="237" t="s">
        <v>961</v>
      </c>
      <c r="C57" s="253">
        <v>9442.4</v>
      </c>
      <c r="D57" s="351">
        <f>C57/C109</f>
        <v>5.1329615898718583E-4</v>
      </c>
      <c r="E57" s="350"/>
    </row>
    <row r="58" spans="1:5" x14ac:dyDescent="0.2">
      <c r="A58" s="237" t="s">
        <v>962</v>
      </c>
      <c r="B58" s="237" t="s">
        <v>963</v>
      </c>
      <c r="C58" s="253">
        <v>7295.09</v>
      </c>
      <c r="D58" s="351">
        <f>C58/C109</f>
        <v>3.9656672842347599E-4</v>
      </c>
      <c r="E58" s="350"/>
    </row>
    <row r="59" spans="1:5" x14ac:dyDescent="0.2">
      <c r="A59" s="237" t="s">
        <v>964</v>
      </c>
      <c r="B59" s="237" t="s">
        <v>965</v>
      </c>
      <c r="C59" s="253">
        <v>2113.9899999999998</v>
      </c>
      <c r="D59" s="351">
        <f>C59/C109</f>
        <v>1.1491812962142262E-4</v>
      </c>
      <c r="E59" s="350"/>
    </row>
    <row r="60" spans="1:5" x14ac:dyDescent="0.2">
      <c r="A60" s="237" t="s">
        <v>966</v>
      </c>
      <c r="B60" s="237" t="s">
        <v>967</v>
      </c>
      <c r="C60" s="253">
        <v>2250.4</v>
      </c>
      <c r="D60" s="351">
        <f>C60/C109</f>
        <v>1.2233348260873962E-4</v>
      </c>
      <c r="E60" s="350"/>
    </row>
    <row r="61" spans="1:5" x14ac:dyDescent="0.2">
      <c r="A61" s="237" t="s">
        <v>968</v>
      </c>
      <c r="B61" s="237" t="s">
        <v>969</v>
      </c>
      <c r="C61" s="253">
        <v>321564.05</v>
      </c>
      <c r="D61" s="351">
        <f>C61/C109</f>
        <v>1.7480470191197511E-2</v>
      </c>
      <c r="E61" s="350"/>
    </row>
    <row r="62" spans="1:5" x14ac:dyDescent="0.2">
      <c r="A62" s="237" t="s">
        <v>970</v>
      </c>
      <c r="B62" s="237" t="s">
        <v>971</v>
      </c>
      <c r="C62" s="253">
        <v>291913.27</v>
      </c>
      <c r="D62" s="351">
        <f>C62/C109</f>
        <v>1.5868630882867631E-2</v>
      </c>
      <c r="E62" s="350"/>
    </row>
    <row r="63" spans="1:5" x14ac:dyDescent="0.2">
      <c r="A63" s="237" t="s">
        <v>972</v>
      </c>
      <c r="B63" s="237" t="s">
        <v>973</v>
      </c>
      <c r="C63" s="253">
        <v>55409.52</v>
      </c>
      <c r="D63" s="351">
        <f>C63/C109</f>
        <v>3.0121043153566521E-3</v>
      </c>
      <c r="E63" s="350"/>
    </row>
    <row r="64" spans="1:5" x14ac:dyDescent="0.2">
      <c r="A64" s="237" t="s">
        <v>974</v>
      </c>
      <c r="B64" s="237" t="s">
        <v>975</v>
      </c>
      <c r="C64" s="253">
        <v>11052</v>
      </c>
      <c r="D64" s="351">
        <f>C64/C109</f>
        <v>6.0079525852816849E-4</v>
      </c>
      <c r="E64" s="350"/>
    </row>
    <row r="65" spans="1:5" x14ac:dyDescent="0.2">
      <c r="A65" s="237" t="s">
        <v>976</v>
      </c>
      <c r="B65" s="237" t="s">
        <v>977</v>
      </c>
      <c r="C65" s="253">
        <v>35315.14</v>
      </c>
      <c r="D65" s="351">
        <f>C65/C109</f>
        <v>1.9197582940878087E-3</v>
      </c>
      <c r="E65" s="350"/>
    </row>
    <row r="66" spans="1:5" x14ac:dyDescent="0.2">
      <c r="A66" s="237" t="s">
        <v>978</v>
      </c>
      <c r="B66" s="237" t="s">
        <v>979</v>
      </c>
      <c r="C66" s="253">
        <v>142170.01</v>
      </c>
      <c r="D66" s="351">
        <f>C66/C109</f>
        <v>7.7284715809719778E-3</v>
      </c>
      <c r="E66" s="350"/>
    </row>
    <row r="67" spans="1:5" x14ac:dyDescent="0.2">
      <c r="A67" s="237" t="s">
        <v>980</v>
      </c>
      <c r="B67" s="237" t="s">
        <v>981</v>
      </c>
      <c r="C67" s="253">
        <v>440</v>
      </c>
      <c r="D67" s="351">
        <f>C67/C109</f>
        <v>2.3918739934165229E-5</v>
      </c>
      <c r="E67" s="350"/>
    </row>
    <row r="68" spans="1:5" x14ac:dyDescent="0.2">
      <c r="A68" s="237" t="s">
        <v>982</v>
      </c>
      <c r="B68" s="237" t="s">
        <v>983</v>
      </c>
      <c r="C68" s="253">
        <v>6701.01</v>
      </c>
      <c r="D68" s="351">
        <f>C68/C109</f>
        <v>3.6427208065054675E-4</v>
      </c>
      <c r="E68" s="350"/>
    </row>
    <row r="69" spans="1:5" x14ac:dyDescent="0.2">
      <c r="A69" s="237" t="s">
        <v>984</v>
      </c>
      <c r="B69" s="237" t="s">
        <v>985</v>
      </c>
      <c r="C69" s="253">
        <v>5454</v>
      </c>
      <c r="D69" s="351">
        <f>C69/C109</f>
        <v>2.9648365363849354E-4</v>
      </c>
      <c r="E69" s="350"/>
    </row>
    <row r="70" spans="1:5" x14ac:dyDescent="0.2">
      <c r="A70" s="237" t="s">
        <v>986</v>
      </c>
      <c r="B70" s="237" t="s">
        <v>987</v>
      </c>
      <c r="C70" s="253">
        <v>117172.06</v>
      </c>
      <c r="D70" s="351">
        <f>C70/C109</f>
        <v>6.3695637061145557E-3</v>
      </c>
      <c r="E70" s="350"/>
    </row>
    <row r="71" spans="1:5" x14ac:dyDescent="0.2">
      <c r="A71" s="237" t="s">
        <v>988</v>
      </c>
      <c r="B71" s="237" t="s">
        <v>989</v>
      </c>
      <c r="C71" s="253">
        <v>1360000</v>
      </c>
      <c r="D71" s="351">
        <f>C71/C109</f>
        <v>7.3930650705601619E-2</v>
      </c>
      <c r="E71" s="350"/>
    </row>
    <row r="72" spans="1:5" x14ac:dyDescent="0.2">
      <c r="A72" s="237" t="s">
        <v>990</v>
      </c>
      <c r="B72" s="237" t="s">
        <v>991</v>
      </c>
      <c r="C72" s="253">
        <v>409880.1</v>
      </c>
      <c r="D72" s="351">
        <f>C72/C109</f>
        <v>2.2281398900203721E-2</v>
      </c>
      <c r="E72" s="350"/>
    </row>
    <row r="73" spans="1:5" x14ac:dyDescent="0.2">
      <c r="A73" s="237" t="s">
        <v>992</v>
      </c>
      <c r="B73" s="237" t="s">
        <v>993</v>
      </c>
      <c r="C73" s="253">
        <v>286960</v>
      </c>
      <c r="D73" s="351">
        <f>C73/C109</f>
        <v>1.5599367298881943E-2</v>
      </c>
      <c r="E73" s="350"/>
    </row>
    <row r="74" spans="1:5" x14ac:dyDescent="0.2">
      <c r="A74" s="237" t="s">
        <v>994</v>
      </c>
      <c r="B74" s="237" t="s">
        <v>995</v>
      </c>
      <c r="C74" s="253">
        <v>38504.36</v>
      </c>
      <c r="D74" s="351">
        <f>C74/C109</f>
        <v>2.0931267572078961E-3</v>
      </c>
      <c r="E74" s="350"/>
    </row>
    <row r="75" spans="1:5" x14ac:dyDescent="0.2">
      <c r="A75" s="237" t="s">
        <v>996</v>
      </c>
      <c r="B75" s="237" t="s">
        <v>997</v>
      </c>
      <c r="C75" s="253">
        <v>1034276.05</v>
      </c>
      <c r="D75" s="351">
        <f>C75/C109</f>
        <v>5.6224045136558355E-2</v>
      </c>
      <c r="E75" s="350"/>
    </row>
    <row r="76" spans="1:5" x14ac:dyDescent="0.2">
      <c r="A76" s="237" t="s">
        <v>998</v>
      </c>
      <c r="B76" s="237" t="s">
        <v>694</v>
      </c>
      <c r="C76" s="253">
        <v>20629</v>
      </c>
      <c r="D76" s="351">
        <f>C76/C109</f>
        <v>1.1214083775043058E-3</v>
      </c>
      <c r="E76" s="350"/>
    </row>
    <row r="77" spans="1:5" x14ac:dyDescent="0.2">
      <c r="A77" s="237" t="s">
        <v>999</v>
      </c>
      <c r="B77" s="237" t="s">
        <v>698</v>
      </c>
      <c r="C77" s="253">
        <v>45240</v>
      </c>
      <c r="D77" s="351">
        <f>C77/C109</f>
        <v>2.4592813514128071E-3</v>
      </c>
      <c r="E77" s="350"/>
    </row>
    <row r="78" spans="1:5" x14ac:dyDescent="0.2">
      <c r="A78" s="237"/>
      <c r="B78" s="237"/>
      <c r="C78" s="253"/>
      <c r="D78" s="351">
        <f>C78/C109</f>
        <v>0</v>
      </c>
      <c r="E78" s="350"/>
    </row>
    <row r="79" spans="1:5" x14ac:dyDescent="0.2">
      <c r="A79" s="237"/>
      <c r="B79" s="237"/>
      <c r="C79" s="253"/>
      <c r="D79" s="351">
        <f>C79/C109</f>
        <v>0</v>
      </c>
      <c r="E79" s="350"/>
    </row>
    <row r="80" spans="1:5" x14ac:dyDescent="0.2">
      <c r="A80" s="237"/>
      <c r="B80" s="237"/>
      <c r="C80" s="253"/>
      <c r="D80" s="351">
        <f>C80/C109</f>
        <v>0</v>
      </c>
      <c r="E80" s="350"/>
    </row>
    <row r="81" spans="1:5" x14ac:dyDescent="0.2">
      <c r="A81" s="237"/>
      <c r="B81" s="237"/>
      <c r="C81" s="253"/>
      <c r="D81" s="351">
        <f>C81/C109</f>
        <v>0</v>
      </c>
      <c r="E81" s="350"/>
    </row>
    <row r="82" spans="1:5" x14ac:dyDescent="0.2">
      <c r="A82" s="237"/>
      <c r="B82" s="237"/>
      <c r="C82" s="253"/>
      <c r="D82" s="351">
        <f>C82/C109</f>
        <v>0</v>
      </c>
      <c r="E82" s="350"/>
    </row>
    <row r="83" spans="1:5" x14ac:dyDescent="0.2">
      <c r="A83" s="237"/>
      <c r="B83" s="237"/>
      <c r="C83" s="253"/>
      <c r="D83" s="351">
        <f>C83/C109</f>
        <v>0</v>
      </c>
      <c r="E83" s="350"/>
    </row>
    <row r="84" spans="1:5" x14ac:dyDescent="0.2">
      <c r="A84" s="237"/>
      <c r="B84" s="237"/>
      <c r="C84" s="253"/>
      <c r="D84" s="351">
        <f>C84/C109</f>
        <v>0</v>
      </c>
      <c r="E84" s="350"/>
    </row>
    <row r="85" spans="1:5" x14ac:dyDescent="0.2">
      <c r="A85" s="237"/>
      <c r="B85" s="237"/>
      <c r="C85" s="253"/>
      <c r="D85" s="351">
        <f>C85/C109</f>
        <v>0</v>
      </c>
      <c r="E85" s="350"/>
    </row>
    <row r="86" spans="1:5" x14ac:dyDescent="0.2">
      <c r="A86" s="237"/>
      <c r="B86" s="237"/>
      <c r="C86" s="253"/>
      <c r="D86" s="351">
        <f>C86/C109</f>
        <v>0</v>
      </c>
      <c r="E86" s="350"/>
    </row>
    <row r="87" spans="1:5" x14ac:dyDescent="0.2">
      <c r="A87" s="237"/>
      <c r="B87" s="237"/>
      <c r="C87" s="253"/>
      <c r="D87" s="351">
        <f>C87/C109</f>
        <v>0</v>
      </c>
      <c r="E87" s="350"/>
    </row>
    <row r="88" spans="1:5" x14ac:dyDescent="0.2">
      <c r="A88" s="237"/>
      <c r="B88" s="237"/>
      <c r="C88" s="253"/>
      <c r="D88" s="351">
        <f>C88/C109</f>
        <v>0</v>
      </c>
      <c r="E88" s="350"/>
    </row>
    <row r="89" spans="1:5" x14ac:dyDescent="0.2">
      <c r="A89" s="237"/>
      <c r="B89" s="237"/>
      <c r="C89" s="253"/>
      <c r="D89" s="351">
        <f>C89/C109</f>
        <v>0</v>
      </c>
      <c r="E89" s="350"/>
    </row>
    <row r="90" spans="1:5" x14ac:dyDescent="0.2">
      <c r="A90" s="237"/>
      <c r="B90" s="237"/>
      <c r="C90" s="253"/>
      <c r="D90" s="351">
        <f>C90/C109</f>
        <v>0</v>
      </c>
      <c r="E90" s="350"/>
    </row>
    <row r="91" spans="1:5" x14ac:dyDescent="0.2">
      <c r="A91" s="237"/>
      <c r="B91" s="237"/>
      <c r="C91" s="253"/>
      <c r="D91" s="351">
        <f>C91/C109</f>
        <v>0</v>
      </c>
      <c r="E91" s="350"/>
    </row>
    <row r="92" spans="1:5" x14ac:dyDescent="0.2">
      <c r="A92" s="237"/>
      <c r="B92" s="237"/>
      <c r="C92" s="253"/>
      <c r="D92" s="351">
        <f>C92/C109</f>
        <v>0</v>
      </c>
      <c r="E92" s="350"/>
    </row>
    <row r="93" spans="1:5" x14ac:dyDescent="0.2">
      <c r="A93" s="237"/>
      <c r="B93" s="237"/>
      <c r="C93" s="253"/>
      <c r="D93" s="351">
        <f>C93/C109</f>
        <v>0</v>
      </c>
      <c r="E93" s="350"/>
    </row>
    <row r="94" spans="1:5" x14ac:dyDescent="0.2">
      <c r="A94" s="237"/>
      <c r="B94" s="237"/>
      <c r="C94" s="253"/>
      <c r="D94" s="351">
        <f>C94/C109</f>
        <v>0</v>
      </c>
      <c r="E94" s="350"/>
    </row>
    <row r="95" spans="1:5" x14ac:dyDescent="0.2">
      <c r="A95" s="237"/>
      <c r="B95" s="237"/>
      <c r="C95" s="253"/>
      <c r="D95" s="351">
        <f>C95/C109</f>
        <v>0</v>
      </c>
      <c r="E95" s="350"/>
    </row>
    <row r="96" spans="1:5" x14ac:dyDescent="0.2">
      <c r="A96" s="237"/>
      <c r="B96" s="237"/>
      <c r="C96" s="253"/>
      <c r="D96" s="351">
        <f>C96/C109</f>
        <v>0</v>
      </c>
      <c r="E96" s="350"/>
    </row>
    <row r="97" spans="1:5" x14ac:dyDescent="0.2">
      <c r="A97" s="237"/>
      <c r="B97" s="237"/>
      <c r="C97" s="253"/>
      <c r="D97" s="351">
        <f>C97/C109</f>
        <v>0</v>
      </c>
      <c r="E97" s="350"/>
    </row>
    <row r="98" spans="1:5" x14ac:dyDescent="0.2">
      <c r="A98" s="237"/>
      <c r="B98" s="237"/>
      <c r="C98" s="253"/>
      <c r="D98" s="351">
        <f>C98/C109</f>
        <v>0</v>
      </c>
      <c r="E98" s="350"/>
    </row>
    <row r="99" spans="1:5" x14ac:dyDescent="0.2">
      <c r="A99" s="237"/>
      <c r="B99" s="237"/>
      <c r="C99" s="253"/>
      <c r="D99" s="351">
        <f>C99/C109</f>
        <v>0</v>
      </c>
      <c r="E99" s="350"/>
    </row>
    <row r="100" spans="1:5" x14ac:dyDescent="0.2">
      <c r="A100" s="237"/>
      <c r="B100" s="237"/>
      <c r="C100" s="253"/>
      <c r="D100" s="351">
        <f>C100/C109</f>
        <v>0</v>
      </c>
      <c r="E100" s="350"/>
    </row>
    <row r="101" spans="1:5" x14ac:dyDescent="0.2">
      <c r="A101" s="237"/>
      <c r="B101" s="237"/>
      <c r="C101" s="253"/>
      <c r="D101" s="351">
        <f>C101/C109</f>
        <v>0</v>
      </c>
      <c r="E101" s="350"/>
    </row>
    <row r="102" spans="1:5" x14ac:dyDescent="0.2">
      <c r="A102" s="237"/>
      <c r="B102" s="237"/>
      <c r="C102" s="253"/>
      <c r="D102" s="351">
        <f>C102/C109</f>
        <v>0</v>
      </c>
      <c r="E102" s="350"/>
    </row>
    <row r="103" spans="1:5" x14ac:dyDescent="0.2">
      <c r="A103" s="237"/>
      <c r="B103" s="237"/>
      <c r="C103" s="253"/>
      <c r="D103" s="351">
        <f>C103/C109</f>
        <v>0</v>
      </c>
      <c r="E103" s="350"/>
    </row>
    <row r="104" spans="1:5" x14ac:dyDescent="0.2">
      <c r="A104" s="237"/>
      <c r="B104" s="237"/>
      <c r="C104" s="253"/>
      <c r="D104" s="351">
        <f>C104/C109</f>
        <v>0</v>
      </c>
      <c r="E104" s="350"/>
    </row>
    <row r="105" spans="1:5" x14ac:dyDescent="0.2">
      <c r="A105" s="237"/>
      <c r="B105" s="237"/>
      <c r="C105" s="253"/>
      <c r="D105" s="351">
        <f>C105/C109</f>
        <v>0</v>
      </c>
      <c r="E105" s="350"/>
    </row>
    <row r="106" spans="1:5" x14ac:dyDescent="0.2">
      <c r="A106" s="237"/>
      <c r="B106" s="237"/>
      <c r="C106" s="253"/>
      <c r="D106" s="351">
        <f>C106/C109</f>
        <v>0</v>
      </c>
      <c r="E106" s="350"/>
    </row>
    <row r="107" spans="1:5" x14ac:dyDescent="0.2">
      <c r="A107" s="237"/>
      <c r="B107" s="237"/>
      <c r="C107" s="253"/>
      <c r="D107" s="351">
        <f>C107/C109</f>
        <v>0</v>
      </c>
      <c r="E107" s="350"/>
    </row>
    <row r="108" spans="1:5" x14ac:dyDescent="0.2">
      <c r="A108" s="237"/>
      <c r="B108" s="237"/>
      <c r="C108" s="253"/>
      <c r="D108" s="351">
        <f>C108/C109</f>
        <v>0</v>
      </c>
      <c r="E108" s="350"/>
    </row>
    <row r="109" spans="1:5" x14ac:dyDescent="0.2">
      <c r="A109" s="252"/>
      <c r="B109" s="252" t="s">
        <v>361</v>
      </c>
      <c r="C109" s="251">
        <f>SUM(C8:C108)</f>
        <v>18395617.880000003</v>
      </c>
      <c r="D109" s="349">
        <f>SUM(D8:D108)</f>
        <v>0.99999999999999978</v>
      </c>
      <c r="E109" s="311"/>
    </row>
    <row r="110" spans="1:5" x14ac:dyDescent="0.2">
      <c r="A110" s="348"/>
      <c r="B110" s="348"/>
      <c r="C110" s="347"/>
      <c r="D110" s="346"/>
      <c r="E110" s="345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 x14ac:dyDescent="0.2"/>
  <cols>
    <col min="1" max="1" width="20.7109375" style="59" customWidth="1"/>
    <col min="2" max="2" width="50.7109375" style="59" customWidth="1"/>
    <col min="3" max="3" width="17.7109375" style="36" customWidth="1"/>
    <col min="4" max="4" width="17.7109375" style="62" customWidth="1"/>
    <col min="5" max="5" width="17.7109375" style="63" customWidth="1"/>
    <col min="6" max="8" width="11.42578125" style="59"/>
    <col min="9" max="16384" width="11.42578125" style="6"/>
  </cols>
  <sheetData>
    <row r="2" spans="1:5" ht="15" customHeight="1" x14ac:dyDescent="0.2">
      <c r="A2" s="457" t="s">
        <v>142</v>
      </c>
      <c r="B2" s="458"/>
      <c r="C2" s="121"/>
      <c r="D2" s="122"/>
      <c r="E2" s="122"/>
    </row>
    <row r="3" spans="1:5" ht="12" thickBot="1" x14ac:dyDescent="0.25">
      <c r="A3" s="15"/>
      <c r="B3" s="15"/>
      <c r="C3" s="121"/>
      <c r="D3" s="122"/>
      <c r="E3" s="122"/>
    </row>
    <row r="4" spans="1:5" ht="14.1" customHeight="1" x14ac:dyDescent="0.2">
      <c r="A4" s="136" t="s">
        <v>233</v>
      </c>
      <c r="B4" s="93"/>
      <c r="C4" s="123"/>
      <c r="D4" s="124"/>
      <c r="E4" s="125"/>
    </row>
    <row r="5" spans="1:5" ht="14.1" customHeight="1" x14ac:dyDescent="0.2">
      <c r="A5" s="138" t="s">
        <v>143</v>
      </c>
      <c r="B5" s="12"/>
      <c r="C5" s="22"/>
      <c r="D5" s="35"/>
      <c r="E5" s="126"/>
    </row>
    <row r="6" spans="1:5" ht="14.1" customHeight="1" x14ac:dyDescent="0.2">
      <c r="A6" s="138" t="s">
        <v>172</v>
      </c>
      <c r="B6" s="104"/>
      <c r="C6" s="104"/>
      <c r="D6" s="104"/>
      <c r="E6" s="105"/>
    </row>
    <row r="7" spans="1:5" ht="14.1" customHeight="1" x14ac:dyDescent="0.2">
      <c r="A7" s="155" t="s">
        <v>205</v>
      </c>
      <c r="B7" s="12"/>
      <c r="C7" s="22"/>
      <c r="D7" s="35"/>
      <c r="E7" s="126"/>
    </row>
    <row r="8" spans="1:5" ht="14.1" customHeight="1" thickBot="1" x14ac:dyDescent="0.25">
      <c r="A8" s="150" t="s">
        <v>206</v>
      </c>
      <c r="B8" s="96"/>
      <c r="C8" s="119"/>
      <c r="D8" s="127"/>
      <c r="E8" s="128"/>
    </row>
    <row r="9" spans="1:5" x14ac:dyDescent="0.2">
      <c r="A9" s="87"/>
      <c r="B9" s="87"/>
      <c r="C9" s="4"/>
      <c r="D9" s="129"/>
      <c r="E9" s="129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zoomScaleSheetLayoutView="100" workbookViewId="0">
      <selection activeCell="B9" sqref="B9"/>
    </sheetView>
  </sheetViews>
  <sheetFormatPr baseColWidth="10" defaultRowHeight="11.25" x14ac:dyDescent="0.2"/>
  <cols>
    <col min="1" max="1" width="20.7109375" style="88" customWidth="1"/>
    <col min="2" max="2" width="50.7109375" style="88" customWidth="1"/>
    <col min="3" max="5" width="17.7109375" style="7" customWidth="1"/>
    <col min="6" max="7" width="17.7109375" style="88" customWidth="1"/>
    <col min="8" max="16384" width="11.42578125" style="88"/>
  </cols>
  <sheetData>
    <row r="1" spans="1:7" s="12" customFormat="1" ht="11.25" customHeight="1" x14ac:dyDescent="0.2">
      <c r="A1" s="21" t="s">
        <v>43</v>
      </c>
      <c r="B1" s="21"/>
      <c r="C1" s="13"/>
      <c r="D1" s="13"/>
      <c r="E1" s="13"/>
      <c r="F1" s="360"/>
      <c r="G1" s="5"/>
    </row>
    <row r="2" spans="1:7" s="12" customFormat="1" ht="11.25" customHeigh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6" t="s">
        <v>369</v>
      </c>
      <c r="B5" s="216"/>
      <c r="C5" s="13"/>
      <c r="D5" s="13"/>
      <c r="E5" s="13"/>
      <c r="G5" s="189" t="s">
        <v>368</v>
      </c>
    </row>
    <row r="6" spans="1:7" s="24" customFormat="1" x14ac:dyDescent="0.2">
      <c r="A6" s="280"/>
      <c r="B6" s="280"/>
      <c r="C6" s="23"/>
      <c r="D6" s="336"/>
      <c r="E6" s="336"/>
    </row>
    <row r="7" spans="1:7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359" t="s">
        <v>367</v>
      </c>
      <c r="F7" s="315" t="s">
        <v>241</v>
      </c>
      <c r="G7" s="315" t="s">
        <v>339</v>
      </c>
    </row>
    <row r="8" spans="1:7" x14ac:dyDescent="0.2">
      <c r="A8" s="237" t="s">
        <v>1000</v>
      </c>
      <c r="B8" s="237" t="s">
        <v>1001</v>
      </c>
      <c r="C8" s="253">
        <v>-16698885.800000001</v>
      </c>
      <c r="D8" s="253">
        <v>-16698885.800000001</v>
      </c>
      <c r="E8" s="253">
        <v>0</v>
      </c>
      <c r="F8" s="314"/>
      <c r="G8" s="286"/>
    </row>
    <row r="9" spans="1:7" x14ac:dyDescent="0.2">
      <c r="A9" s="237" t="s">
        <v>1002</v>
      </c>
      <c r="B9" s="237" t="s">
        <v>1003</v>
      </c>
      <c r="C9" s="253">
        <v>-160286.9</v>
      </c>
      <c r="D9" s="253">
        <v>-253511</v>
      </c>
      <c r="E9" s="253">
        <v>-93224.1</v>
      </c>
      <c r="F9" s="253"/>
      <c r="G9" s="286"/>
    </row>
    <row r="10" spans="1:7" x14ac:dyDescent="0.2">
      <c r="A10" s="237"/>
      <c r="B10" s="237"/>
      <c r="C10" s="253"/>
      <c r="D10" s="253"/>
      <c r="E10" s="253"/>
      <c r="F10" s="286"/>
      <c r="G10" s="286"/>
    </row>
    <row r="11" spans="1:7" x14ac:dyDescent="0.2">
      <c r="A11" s="237"/>
      <c r="B11" s="237"/>
      <c r="C11" s="253"/>
      <c r="D11" s="253"/>
      <c r="E11" s="253"/>
      <c r="F11" s="286"/>
      <c r="G11" s="286"/>
    </row>
    <row r="12" spans="1:7" x14ac:dyDescent="0.2">
      <c r="A12" s="237"/>
      <c r="B12" s="237"/>
      <c r="C12" s="253"/>
      <c r="D12" s="253"/>
      <c r="E12" s="253"/>
      <c r="F12" s="286"/>
      <c r="G12" s="286"/>
    </row>
    <row r="13" spans="1:7" x14ac:dyDescent="0.2">
      <c r="A13" s="237"/>
      <c r="B13" s="237"/>
      <c r="C13" s="253"/>
      <c r="D13" s="253"/>
      <c r="E13" s="253"/>
      <c r="F13" s="286"/>
      <c r="G13" s="286"/>
    </row>
    <row r="14" spans="1:7" x14ac:dyDescent="0.2">
      <c r="A14" s="283"/>
      <c r="B14" s="252" t="s">
        <v>366</v>
      </c>
      <c r="C14" s="238">
        <f>SUM(C8:C13)</f>
        <v>-16859172.699999999</v>
      </c>
      <c r="D14" s="238">
        <f>SUM(D8:D13)</f>
        <v>-16952396.800000001</v>
      </c>
      <c r="E14" s="218">
        <f>SUM(E8:E13)</f>
        <v>-93224.1</v>
      </c>
      <c r="F14" s="358"/>
      <c r="G14" s="358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 x14ac:dyDescent="0.2">
      <c r="A2" s="457" t="s">
        <v>142</v>
      </c>
      <c r="B2" s="458"/>
      <c r="C2" s="87"/>
      <c r="D2" s="87"/>
      <c r="E2" s="87"/>
      <c r="F2" s="87"/>
      <c r="G2" s="87"/>
    </row>
    <row r="3" spans="1:7" ht="12" thickBot="1" x14ac:dyDescent="0.25">
      <c r="A3" s="87"/>
      <c r="B3" s="87"/>
      <c r="C3" s="87"/>
      <c r="D3" s="87"/>
      <c r="E3" s="87"/>
      <c r="F3" s="87"/>
      <c r="G3" s="87"/>
    </row>
    <row r="4" spans="1:7" ht="14.1" customHeight="1" x14ac:dyDescent="0.2">
      <c r="A4" s="136" t="s">
        <v>233</v>
      </c>
      <c r="B4" s="93"/>
      <c r="C4" s="93"/>
      <c r="D4" s="93"/>
      <c r="E4" s="93"/>
      <c r="F4" s="93"/>
      <c r="G4" s="94"/>
    </row>
    <row r="5" spans="1:7" ht="14.1" customHeight="1" x14ac:dyDescent="0.2">
      <c r="A5" s="138" t="s">
        <v>143</v>
      </c>
      <c r="B5" s="12"/>
      <c r="C5" s="12"/>
      <c r="D5" s="12"/>
      <c r="E5" s="12"/>
      <c r="F5" s="12"/>
      <c r="G5" s="95"/>
    </row>
    <row r="6" spans="1:7" ht="14.1" customHeight="1" x14ac:dyDescent="0.2">
      <c r="A6" s="167" t="s">
        <v>207</v>
      </c>
      <c r="B6" s="91"/>
      <c r="C6" s="91"/>
      <c r="D6" s="91"/>
      <c r="E6" s="91"/>
      <c r="F6" s="91"/>
      <c r="G6" s="92"/>
    </row>
    <row r="7" spans="1:7" ht="14.1" customHeight="1" x14ac:dyDescent="0.2">
      <c r="A7" s="138" t="s">
        <v>168</v>
      </c>
      <c r="B7" s="91"/>
      <c r="C7" s="91"/>
      <c r="D7" s="91"/>
      <c r="E7" s="91"/>
      <c r="F7" s="91"/>
      <c r="G7" s="92"/>
    </row>
    <row r="8" spans="1:7" ht="14.1" customHeight="1" x14ac:dyDescent="0.2">
      <c r="A8" s="138" t="s">
        <v>208</v>
      </c>
      <c r="B8" s="12"/>
      <c r="C8" s="12"/>
      <c r="D8" s="12"/>
      <c r="E8" s="12"/>
      <c r="F8" s="12"/>
      <c r="G8" s="95"/>
    </row>
    <row r="9" spans="1:7" ht="14.1" customHeight="1" x14ac:dyDescent="0.2">
      <c r="A9" s="138" t="s">
        <v>209</v>
      </c>
      <c r="B9" s="91"/>
      <c r="C9" s="91"/>
      <c r="D9" s="91"/>
      <c r="E9" s="91"/>
      <c r="F9" s="91"/>
      <c r="G9" s="92"/>
    </row>
    <row r="10" spans="1:7" ht="14.1" customHeight="1" thickBot="1" x14ac:dyDescent="0.25">
      <c r="A10" s="143" t="s">
        <v>210</v>
      </c>
      <c r="B10" s="96"/>
      <c r="C10" s="96"/>
      <c r="D10" s="96"/>
      <c r="E10" s="96"/>
      <c r="F10" s="96"/>
      <c r="G10" s="97"/>
    </row>
    <row r="11" spans="1:7" x14ac:dyDescent="0.2">
      <c r="A11" s="87"/>
      <c r="B11" s="87"/>
      <c r="C11" s="87"/>
      <c r="D11" s="87"/>
      <c r="E11" s="87"/>
      <c r="F11" s="87"/>
      <c r="G11" s="87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8" customWidth="1"/>
    <col min="2" max="2" width="36.140625" style="88" bestFit="1" customWidth="1"/>
    <col min="3" max="5" width="12.28515625" style="7" bestFit="1" customWidth="1"/>
    <col min="6" max="6" width="14.5703125" style="88" bestFit="1" customWidth="1"/>
    <col min="7" max="16384" width="11.42578125" style="88"/>
  </cols>
  <sheetData>
    <row r="1" spans="1:6" s="12" customFormat="1" x14ac:dyDescent="0.2">
      <c r="A1" s="21" t="s">
        <v>43</v>
      </c>
      <c r="B1" s="21"/>
      <c r="C1" s="13"/>
      <c r="D1" s="13"/>
      <c r="E1" s="13"/>
      <c r="F1" s="5"/>
    </row>
    <row r="2" spans="1:6" s="12" customFormat="1" x14ac:dyDescent="0.2">
      <c r="A2" s="21" t="s">
        <v>0</v>
      </c>
      <c r="B2" s="21"/>
      <c r="C2" s="13"/>
      <c r="D2" s="13"/>
      <c r="E2" s="13"/>
    </row>
    <row r="3" spans="1:6" s="12" customFormat="1" x14ac:dyDescent="0.2">
      <c r="C3" s="13"/>
      <c r="D3" s="13"/>
      <c r="E3" s="13"/>
    </row>
    <row r="4" spans="1:6" s="12" customFormat="1" x14ac:dyDescent="0.2">
      <c r="C4" s="13"/>
      <c r="D4" s="13"/>
      <c r="E4" s="13"/>
    </row>
    <row r="5" spans="1:6" s="12" customFormat="1" ht="11.25" customHeight="1" x14ac:dyDescent="0.2">
      <c r="A5" s="216" t="s">
        <v>372</v>
      </c>
      <c r="B5" s="216"/>
      <c r="C5" s="13"/>
      <c r="D5" s="13"/>
      <c r="E5" s="13"/>
      <c r="F5" s="189" t="s">
        <v>371</v>
      </c>
    </row>
    <row r="6" spans="1:6" s="24" customFormat="1" x14ac:dyDescent="0.2">
      <c r="A6" s="280"/>
      <c r="B6" s="280"/>
      <c r="C6" s="23"/>
      <c r="D6" s="336"/>
      <c r="E6" s="336"/>
    </row>
    <row r="7" spans="1:6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359" t="s">
        <v>367</v>
      </c>
      <c r="F7" s="359" t="s">
        <v>339</v>
      </c>
    </row>
    <row r="8" spans="1:6" x14ac:dyDescent="0.2">
      <c r="A8" s="237" t="s">
        <v>1004</v>
      </c>
      <c r="B8" s="237" t="s">
        <v>1005</v>
      </c>
      <c r="C8" s="253">
        <v>0</v>
      </c>
      <c r="D8" s="253">
        <v>16395422.060000001</v>
      </c>
      <c r="E8" s="253">
        <v>16395422.060000001</v>
      </c>
      <c r="F8" s="361"/>
    </row>
    <row r="9" spans="1:6" x14ac:dyDescent="0.2">
      <c r="A9" s="237" t="s">
        <v>1006</v>
      </c>
      <c r="B9" s="237" t="s">
        <v>1007</v>
      </c>
      <c r="C9" s="253">
        <v>0</v>
      </c>
      <c r="D9" s="253">
        <v>-31829420.579999998</v>
      </c>
      <c r="E9" s="253">
        <v>-31829420.579999998</v>
      </c>
      <c r="F9" s="361"/>
    </row>
    <row r="10" spans="1:6" x14ac:dyDescent="0.2">
      <c r="A10" s="237" t="s">
        <v>1008</v>
      </c>
      <c r="B10" s="237" t="s">
        <v>1009</v>
      </c>
      <c r="C10" s="253">
        <v>0</v>
      </c>
      <c r="D10" s="253">
        <v>-211434.31</v>
      </c>
      <c r="E10" s="253">
        <v>-211434.31</v>
      </c>
      <c r="F10" s="361"/>
    </row>
    <row r="11" spans="1:6" x14ac:dyDescent="0.2">
      <c r="A11" s="237" t="s">
        <v>1010</v>
      </c>
      <c r="B11" s="237" t="s">
        <v>1011</v>
      </c>
      <c r="C11" s="253">
        <v>-6495290.2400000002</v>
      </c>
      <c r="D11" s="253">
        <v>-6495290.2400000002</v>
      </c>
      <c r="E11" s="253">
        <v>0</v>
      </c>
      <c r="F11" s="361"/>
    </row>
    <row r="12" spans="1:6" x14ac:dyDescent="0.2">
      <c r="A12" s="237" t="s">
        <v>1012</v>
      </c>
      <c r="B12" s="237" t="s">
        <v>1013</v>
      </c>
      <c r="C12" s="253">
        <v>-6542481.2400000002</v>
      </c>
      <c r="D12" s="253">
        <v>-6542481.2400000002</v>
      </c>
      <c r="E12" s="253">
        <v>0</v>
      </c>
      <c r="F12" s="361"/>
    </row>
    <row r="13" spans="1:6" x14ac:dyDescent="0.2">
      <c r="A13" s="237" t="s">
        <v>1014</v>
      </c>
      <c r="B13" s="237" t="s">
        <v>1015</v>
      </c>
      <c r="C13" s="253">
        <v>5336337.26</v>
      </c>
      <c r="D13" s="253">
        <v>5336337.26</v>
      </c>
      <c r="E13" s="253">
        <v>0</v>
      </c>
      <c r="F13" s="361"/>
    </row>
    <row r="14" spans="1:6" x14ac:dyDescent="0.2">
      <c r="A14" s="237" t="s">
        <v>1016</v>
      </c>
      <c r="B14" s="237" t="s">
        <v>1017</v>
      </c>
      <c r="C14" s="253">
        <v>4932128.1500000004</v>
      </c>
      <c r="D14" s="253">
        <v>4932128.1500000004</v>
      </c>
      <c r="E14" s="253">
        <v>0</v>
      </c>
      <c r="F14" s="361"/>
    </row>
    <row r="15" spans="1:6" x14ac:dyDescent="0.2">
      <c r="A15" s="237" t="s">
        <v>1018</v>
      </c>
      <c r="B15" s="237" t="s">
        <v>1019</v>
      </c>
      <c r="C15" s="253">
        <v>-6860812.9699999997</v>
      </c>
      <c r="D15" s="253">
        <v>-6860812.9699999997</v>
      </c>
      <c r="E15" s="253">
        <v>0</v>
      </c>
      <c r="F15" s="361"/>
    </row>
    <row r="16" spans="1:6" x14ac:dyDescent="0.2">
      <c r="A16" s="237" t="s">
        <v>1020</v>
      </c>
      <c r="B16" s="237" t="s">
        <v>1021</v>
      </c>
      <c r="C16" s="253">
        <v>-57969316.560000002</v>
      </c>
      <c r="D16" s="253">
        <v>-57969316.560000002</v>
      </c>
      <c r="E16" s="253">
        <v>0</v>
      </c>
      <c r="F16" s="361"/>
    </row>
    <row r="17" spans="1:6" x14ac:dyDescent="0.2">
      <c r="A17" s="237" t="s">
        <v>1022</v>
      </c>
      <c r="B17" s="237" t="s">
        <v>1023</v>
      </c>
      <c r="C17" s="253">
        <v>-25973940.77</v>
      </c>
      <c r="D17" s="253">
        <v>-25973940.77</v>
      </c>
      <c r="E17" s="253">
        <v>0</v>
      </c>
      <c r="F17" s="361"/>
    </row>
    <row r="18" spans="1:6" x14ac:dyDescent="0.2">
      <c r="A18" s="237" t="s">
        <v>1024</v>
      </c>
      <c r="B18" s="237" t="s">
        <v>1025</v>
      </c>
      <c r="C18" s="253">
        <v>-30085602.109999999</v>
      </c>
      <c r="D18" s="253">
        <v>-30085602.109999999</v>
      </c>
      <c r="E18" s="253">
        <v>0</v>
      </c>
      <c r="F18" s="361"/>
    </row>
    <row r="19" spans="1:6" x14ac:dyDescent="0.2">
      <c r="A19" s="237" t="s">
        <v>1026</v>
      </c>
      <c r="B19" s="237" t="s">
        <v>1027</v>
      </c>
      <c r="C19" s="253">
        <v>-52067949.299999997</v>
      </c>
      <c r="D19" s="253">
        <v>-20102422.760000002</v>
      </c>
      <c r="E19" s="253">
        <v>31965526.539999999</v>
      </c>
      <c r="F19" s="361"/>
    </row>
    <row r="20" spans="1:6" x14ac:dyDescent="0.2">
      <c r="A20" s="237" t="s">
        <v>1028</v>
      </c>
      <c r="B20" s="237" t="s">
        <v>1029</v>
      </c>
      <c r="C20" s="253">
        <v>371298</v>
      </c>
      <c r="D20" s="253">
        <v>371298</v>
      </c>
      <c r="E20" s="253">
        <v>0</v>
      </c>
      <c r="F20" s="361"/>
    </row>
    <row r="21" spans="1:6" x14ac:dyDescent="0.2">
      <c r="A21" s="237"/>
      <c r="B21" s="237"/>
      <c r="C21" s="253"/>
      <c r="D21" s="253"/>
      <c r="E21" s="253"/>
      <c r="F21" s="361"/>
    </row>
    <row r="22" spans="1:6" x14ac:dyDescent="0.2">
      <c r="A22" s="237"/>
      <c r="B22" s="237"/>
      <c r="C22" s="253"/>
      <c r="D22" s="253"/>
      <c r="E22" s="253"/>
      <c r="F22" s="361"/>
    </row>
    <row r="23" spans="1:6" x14ac:dyDescent="0.2">
      <c r="A23" s="252"/>
      <c r="B23" s="252" t="s">
        <v>370</v>
      </c>
      <c r="C23" s="251">
        <f>SUM(C8:C22)</f>
        <v>-175355629.77999997</v>
      </c>
      <c r="D23" s="251">
        <f>SUM(D8:D22)</f>
        <v>-159035536.06999999</v>
      </c>
      <c r="E23" s="251">
        <f>SUM(E8:E22)</f>
        <v>16320093.710000001</v>
      </c>
      <c r="F23" s="252"/>
    </row>
  </sheetData>
  <protectedRanges>
    <protectedRange sqref="F23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topLeftCell="B1"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8" customWidth="1"/>
    <col min="2" max="2" width="50.7109375" style="88" customWidth="1"/>
    <col min="3" max="8" width="17.7109375" style="7" customWidth="1"/>
    <col min="9" max="10" width="11.42578125" style="88" customWidth="1"/>
    <col min="11" max="16384" width="11.42578125" style="88"/>
  </cols>
  <sheetData>
    <row r="1" spans="1:10" x14ac:dyDescent="0.2">
      <c r="A1" s="3" t="s">
        <v>43</v>
      </c>
      <c r="B1" s="3"/>
      <c r="H1" s="262"/>
    </row>
    <row r="2" spans="1:10" x14ac:dyDescent="0.2">
      <c r="A2" s="3" t="s">
        <v>138</v>
      </c>
      <c r="B2" s="3"/>
      <c r="C2" s="9"/>
      <c r="D2" s="9"/>
      <c r="E2" s="9"/>
    </row>
    <row r="3" spans="1:10" x14ac:dyDescent="0.2">
      <c r="B3" s="3"/>
      <c r="C3" s="9"/>
      <c r="D3" s="9"/>
      <c r="E3" s="9"/>
    </row>
    <row r="5" spans="1:10" s="257" customFormat="1" ht="11.25" customHeight="1" x14ac:dyDescent="0.2">
      <c r="A5" s="260" t="s">
        <v>258</v>
      </c>
      <c r="B5" s="260"/>
      <c r="C5" s="259"/>
      <c r="D5" s="259"/>
      <c r="E5" s="259"/>
      <c r="F5" s="7"/>
      <c r="G5" s="7"/>
      <c r="H5" s="258" t="s">
        <v>255</v>
      </c>
    </row>
    <row r="6" spans="1:10" x14ac:dyDescent="0.2">
      <c r="A6" s="250"/>
      <c r="B6" s="250"/>
      <c r="C6" s="248"/>
      <c r="D6" s="248"/>
      <c r="E6" s="248"/>
      <c r="F6" s="248"/>
      <c r="G6" s="248"/>
      <c r="H6" s="248"/>
    </row>
    <row r="7" spans="1:10" ht="15" customHeight="1" x14ac:dyDescent="0.2">
      <c r="A7" s="227" t="s">
        <v>45</v>
      </c>
      <c r="B7" s="226" t="s">
        <v>46</v>
      </c>
      <c r="C7" s="224" t="s">
        <v>242</v>
      </c>
      <c r="D7" s="256">
        <v>2016</v>
      </c>
      <c r="E7" s="256">
        <v>2015</v>
      </c>
      <c r="F7" s="255" t="s">
        <v>254</v>
      </c>
      <c r="G7" s="255" t="s">
        <v>253</v>
      </c>
      <c r="H7" s="254" t="s">
        <v>252</v>
      </c>
    </row>
    <row r="8" spans="1:10" x14ac:dyDescent="0.2">
      <c r="A8" s="237" t="s">
        <v>643</v>
      </c>
      <c r="B8" s="237" t="s">
        <v>644</v>
      </c>
      <c r="C8" s="253">
        <v>1603.16</v>
      </c>
      <c r="D8" s="253">
        <v>1603.16</v>
      </c>
      <c r="E8" s="253">
        <v>0</v>
      </c>
      <c r="F8" s="253">
        <v>0</v>
      </c>
      <c r="G8" s="253"/>
      <c r="H8" s="253"/>
    </row>
    <row r="9" spans="1:10" x14ac:dyDescent="0.2">
      <c r="A9" s="237" t="s">
        <v>645</v>
      </c>
      <c r="B9" s="237" t="s">
        <v>646</v>
      </c>
      <c r="C9" s="253">
        <v>311.11</v>
      </c>
      <c r="D9" s="253">
        <v>311.11</v>
      </c>
      <c r="E9" s="253">
        <v>0</v>
      </c>
      <c r="F9" s="253">
        <v>0</v>
      </c>
      <c r="G9" s="253"/>
      <c r="H9" s="253"/>
    </row>
    <row r="10" spans="1:10" x14ac:dyDescent="0.2">
      <c r="A10" s="237" t="s">
        <v>647</v>
      </c>
      <c r="B10" s="237" t="s">
        <v>648</v>
      </c>
      <c r="C10" s="253">
        <v>719090.15</v>
      </c>
      <c r="D10" s="253">
        <v>719090.15</v>
      </c>
      <c r="E10" s="253">
        <v>0</v>
      </c>
      <c r="F10" s="253">
        <v>0</v>
      </c>
      <c r="G10" s="253"/>
      <c r="H10" s="253"/>
    </row>
    <row r="11" spans="1:10" x14ac:dyDescent="0.2">
      <c r="A11" s="237" t="s">
        <v>649</v>
      </c>
      <c r="B11" s="237" t="s">
        <v>650</v>
      </c>
      <c r="C11" s="253">
        <v>7656.21</v>
      </c>
      <c r="D11" s="253">
        <v>8709.33</v>
      </c>
      <c r="E11" s="253">
        <v>0</v>
      </c>
      <c r="F11" s="253">
        <v>0</v>
      </c>
      <c r="G11" s="253"/>
      <c r="H11" s="253"/>
    </row>
    <row r="12" spans="1:10" x14ac:dyDescent="0.2">
      <c r="A12" s="237" t="s">
        <v>651</v>
      </c>
      <c r="B12" s="237" t="s">
        <v>652</v>
      </c>
      <c r="C12" s="253">
        <v>34.450000000000003</v>
      </c>
      <c r="D12" s="253">
        <v>34.450000000000003</v>
      </c>
      <c r="E12" s="253">
        <v>0</v>
      </c>
      <c r="F12" s="253">
        <v>0</v>
      </c>
      <c r="G12" s="253"/>
      <c r="H12" s="253"/>
    </row>
    <row r="13" spans="1:10" x14ac:dyDescent="0.2">
      <c r="A13" s="237"/>
      <c r="B13" s="237"/>
      <c r="C13" s="253"/>
      <c r="D13" s="253"/>
      <c r="E13" s="253"/>
      <c r="F13" s="253"/>
      <c r="G13" s="253"/>
      <c r="H13" s="253"/>
      <c r="J13" s="261"/>
    </row>
    <row r="14" spans="1:10" x14ac:dyDescent="0.2">
      <c r="A14" s="252"/>
      <c r="B14" s="252" t="s">
        <v>257</v>
      </c>
      <c r="C14" s="251">
        <f t="shared" ref="C14:H14" si="0">SUM(C8:C13)</f>
        <v>728695.08</v>
      </c>
      <c r="D14" s="251">
        <f t="shared" si="0"/>
        <v>729748.2</v>
      </c>
      <c r="E14" s="251">
        <f t="shared" si="0"/>
        <v>0</v>
      </c>
      <c r="F14" s="251">
        <f t="shared" si="0"/>
        <v>0</v>
      </c>
      <c r="G14" s="251">
        <f t="shared" si="0"/>
        <v>0</v>
      </c>
      <c r="H14" s="251">
        <f t="shared" si="0"/>
        <v>0</v>
      </c>
    </row>
    <row r="15" spans="1:10" x14ac:dyDescent="0.2">
      <c r="A15" s="59"/>
      <c r="B15" s="59"/>
      <c r="C15" s="230"/>
      <c r="D15" s="230"/>
      <c r="E15" s="230"/>
      <c r="F15" s="230"/>
      <c r="G15" s="230"/>
      <c r="H15" s="230"/>
    </row>
    <row r="16" spans="1:10" x14ac:dyDescent="0.2">
      <c r="A16" s="59"/>
      <c r="B16" s="59"/>
      <c r="C16" s="230"/>
      <c r="D16" s="230"/>
      <c r="E16" s="230"/>
      <c r="F16" s="230"/>
      <c r="G16" s="230"/>
      <c r="H16" s="230"/>
    </row>
    <row r="17" spans="1:8" s="257" customFormat="1" ht="11.25" customHeight="1" x14ac:dyDescent="0.2">
      <c r="A17" s="260" t="s">
        <v>256</v>
      </c>
      <c r="B17" s="260"/>
      <c r="C17" s="259"/>
      <c r="D17" s="259"/>
      <c r="E17" s="259"/>
      <c r="F17" s="7"/>
      <c r="G17" s="7"/>
      <c r="H17" s="258" t="s">
        <v>255</v>
      </c>
    </row>
    <row r="18" spans="1:8" x14ac:dyDescent="0.2">
      <c r="A18" s="250"/>
      <c r="B18" s="250"/>
      <c r="C18" s="248"/>
      <c r="D18" s="248"/>
      <c r="E18" s="248"/>
      <c r="F18" s="248"/>
      <c r="G18" s="248"/>
      <c r="H18" s="248"/>
    </row>
    <row r="19" spans="1:8" ht="15" customHeight="1" x14ac:dyDescent="0.2">
      <c r="A19" s="227" t="s">
        <v>45</v>
      </c>
      <c r="B19" s="226" t="s">
        <v>46</v>
      </c>
      <c r="C19" s="224" t="s">
        <v>242</v>
      </c>
      <c r="D19" s="256">
        <v>2016</v>
      </c>
      <c r="E19" s="256">
        <v>2015</v>
      </c>
      <c r="F19" s="255" t="s">
        <v>254</v>
      </c>
      <c r="G19" s="255" t="s">
        <v>253</v>
      </c>
      <c r="H19" s="254" t="s">
        <v>252</v>
      </c>
    </row>
    <row r="20" spans="1:8" x14ac:dyDescent="0.2">
      <c r="A20" s="237" t="s">
        <v>518</v>
      </c>
      <c r="B20" s="237" t="s">
        <v>518</v>
      </c>
      <c r="C20" s="253"/>
      <c r="D20" s="253"/>
      <c r="E20" s="253"/>
      <c r="F20" s="253"/>
      <c r="G20" s="253"/>
      <c r="H20" s="253"/>
    </row>
    <row r="21" spans="1:8" x14ac:dyDescent="0.2">
      <c r="A21" s="237"/>
      <c r="B21" s="237"/>
      <c r="C21" s="253"/>
      <c r="D21" s="253"/>
      <c r="E21" s="253"/>
      <c r="F21" s="253"/>
      <c r="G21" s="253"/>
      <c r="H21" s="253"/>
    </row>
    <row r="22" spans="1:8" x14ac:dyDescent="0.2">
      <c r="A22" s="237"/>
      <c r="B22" s="237"/>
      <c r="C22" s="253"/>
      <c r="D22" s="253"/>
      <c r="E22" s="253"/>
      <c r="F22" s="253"/>
      <c r="G22" s="253"/>
      <c r="H22" s="253"/>
    </row>
    <row r="23" spans="1:8" x14ac:dyDescent="0.2">
      <c r="A23" s="237"/>
      <c r="B23" s="237"/>
      <c r="C23" s="253"/>
      <c r="D23" s="253"/>
      <c r="E23" s="253"/>
      <c r="F23" s="253"/>
      <c r="G23" s="253"/>
      <c r="H23" s="253"/>
    </row>
    <row r="24" spans="1:8" x14ac:dyDescent="0.2">
      <c r="A24" s="252"/>
      <c r="B24" s="252" t="s">
        <v>251</v>
      </c>
      <c r="C24" s="251">
        <f t="shared" ref="C24:H24" si="1">SUM(C20:C23)</f>
        <v>0</v>
      </c>
      <c r="D24" s="251">
        <f t="shared" si="1"/>
        <v>0</v>
      </c>
      <c r="E24" s="251">
        <f t="shared" si="1"/>
        <v>0</v>
      </c>
      <c r="F24" s="251">
        <f t="shared" si="1"/>
        <v>0</v>
      </c>
      <c r="G24" s="251">
        <f t="shared" si="1"/>
        <v>0</v>
      </c>
      <c r="H24" s="251">
        <f t="shared" si="1"/>
        <v>0</v>
      </c>
    </row>
  </sheetData>
  <dataValidations count="8">
    <dataValidation allowBlank="1" showInputMessage="1" showErrorMessage="1" prompt="Saldo final al 31 de diciembre de 2016." sqref="D7 D19"/>
    <dataValidation allowBlank="1" showInputMessage="1" showErrorMessage="1" prompt="Saldo final de la Información Financiera Trimestral que se presenta (trimestral: 1er, 2do, 3ro. o 4to.)." sqref="C19 C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al 31 de diciembre de 2015." sqref="E7 E19"/>
    <dataValidation allowBlank="1" showInputMessage="1" showErrorMessage="1" prompt="Saldo final al 31 de diciembre de 2014." sqref="F19 F7"/>
    <dataValidation allowBlank="1" showInputMessage="1" showErrorMessage="1" prompt="Saldo final al 31 de diciembre de 2013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2." sqref="H7 H19"/>
  </dataValidations>
  <pageMargins left="0.7" right="0.7" top="0.75" bottom="0.75" header="0.3" footer="0.3"/>
  <pageSetup scale="68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57" t="s">
        <v>142</v>
      </c>
      <c r="B2" s="458"/>
      <c r="C2" s="87"/>
      <c r="D2" s="87"/>
      <c r="E2" s="87"/>
      <c r="F2" s="87"/>
    </row>
    <row r="3" spans="1:6" ht="12" thickBot="1" x14ac:dyDescent="0.25">
      <c r="A3" s="87"/>
      <c r="B3" s="87"/>
      <c r="C3" s="87"/>
      <c r="D3" s="87"/>
      <c r="E3" s="87"/>
      <c r="F3" s="87"/>
    </row>
    <row r="4" spans="1:6" ht="14.1" customHeight="1" x14ac:dyDescent="0.2">
      <c r="A4" s="136" t="s">
        <v>233</v>
      </c>
      <c r="B4" s="93"/>
      <c r="C4" s="93"/>
      <c r="D4" s="93"/>
      <c r="E4" s="93"/>
      <c r="F4" s="94"/>
    </row>
    <row r="5" spans="1:6" ht="14.1" customHeight="1" x14ac:dyDescent="0.2">
      <c r="A5" s="138" t="s">
        <v>143</v>
      </c>
      <c r="B5" s="12"/>
      <c r="C5" s="12"/>
      <c r="D5" s="12"/>
      <c r="E5" s="12"/>
      <c r="F5" s="95"/>
    </row>
    <row r="6" spans="1:6" ht="14.1" customHeight="1" x14ac:dyDescent="0.2">
      <c r="A6" s="167" t="s">
        <v>207</v>
      </c>
      <c r="B6" s="130"/>
      <c r="C6" s="130"/>
      <c r="D6" s="130"/>
      <c r="E6" s="130"/>
      <c r="F6" s="131"/>
    </row>
    <row r="7" spans="1:6" ht="14.1" customHeight="1" x14ac:dyDescent="0.2">
      <c r="A7" s="138" t="s">
        <v>168</v>
      </c>
      <c r="B7" s="91"/>
      <c r="C7" s="91"/>
      <c r="D7" s="91"/>
      <c r="E7" s="91"/>
      <c r="F7" s="92"/>
    </row>
    <row r="8" spans="1:6" ht="14.1" customHeight="1" x14ac:dyDescent="0.2">
      <c r="A8" s="138" t="s">
        <v>208</v>
      </c>
      <c r="B8" s="12"/>
      <c r="C8" s="12"/>
      <c r="D8" s="12"/>
      <c r="E8" s="12"/>
      <c r="F8" s="95"/>
    </row>
    <row r="9" spans="1:6" ht="14.1" customHeight="1" thickBot="1" x14ac:dyDescent="0.25">
      <c r="A9" s="143" t="s">
        <v>211</v>
      </c>
      <c r="B9" s="96"/>
      <c r="C9" s="96"/>
      <c r="D9" s="96"/>
      <c r="E9" s="96"/>
      <c r="F9" s="97"/>
    </row>
    <row r="10" spans="1:6" x14ac:dyDescent="0.2">
      <c r="A10" s="87"/>
      <c r="B10" s="87"/>
      <c r="C10" s="87"/>
      <c r="D10" s="87"/>
      <c r="E10" s="87"/>
      <c r="F10" s="87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3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59" customWidth="1"/>
    <col min="2" max="2" width="46.28515625" style="59" bestFit="1" customWidth="1"/>
    <col min="3" max="3" width="12.28515625" style="36" bestFit="1" customWidth="1"/>
    <col min="4" max="4" width="11.140625" style="36" bestFit="1" customWidth="1"/>
    <col min="5" max="5" width="14.42578125" style="36" bestFit="1" customWidth="1"/>
    <col min="6" max="16384" width="11.42578125" style="88"/>
  </cols>
  <sheetData>
    <row r="1" spans="1:5" s="12" customFormat="1" x14ac:dyDescent="0.2">
      <c r="A1" s="21" t="s">
        <v>43</v>
      </c>
      <c r="B1" s="21"/>
      <c r="C1" s="22"/>
      <c r="D1" s="22"/>
      <c r="E1" s="262"/>
    </row>
    <row r="2" spans="1:5" s="12" customFormat="1" x14ac:dyDescent="0.2">
      <c r="A2" s="21" t="s">
        <v>0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308" t="s">
        <v>375</v>
      </c>
      <c r="C5" s="22"/>
      <c r="D5" s="22"/>
      <c r="E5" s="367" t="s">
        <v>374</v>
      </c>
    </row>
    <row r="6" spans="1:5" s="24" customFormat="1" x14ac:dyDescent="0.2">
      <c r="A6" s="223"/>
      <c r="B6" s="223"/>
      <c r="C6" s="366"/>
      <c r="D6" s="365"/>
      <c r="E6" s="365"/>
    </row>
    <row r="7" spans="1:5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292" t="s">
        <v>49</v>
      </c>
    </row>
    <row r="8" spans="1:5" x14ac:dyDescent="0.2">
      <c r="A8" s="286">
        <v>111201001</v>
      </c>
      <c r="B8" s="286" t="s">
        <v>1030</v>
      </c>
      <c r="C8" s="253">
        <v>98226.7</v>
      </c>
      <c r="D8" s="253">
        <v>98226.7</v>
      </c>
      <c r="E8" s="253">
        <v>0</v>
      </c>
    </row>
    <row r="9" spans="1:5" x14ac:dyDescent="0.2">
      <c r="A9" s="286">
        <v>111201002</v>
      </c>
      <c r="B9" s="286" t="s">
        <v>1031</v>
      </c>
      <c r="C9" s="253">
        <v>84566.21</v>
      </c>
      <c r="D9" s="253">
        <v>54321.11</v>
      </c>
      <c r="E9" s="253">
        <v>-30245.1</v>
      </c>
    </row>
    <row r="10" spans="1:5" x14ac:dyDescent="0.2">
      <c r="A10" s="286">
        <v>111201003</v>
      </c>
      <c r="B10" s="286" t="s">
        <v>1032</v>
      </c>
      <c r="C10" s="253">
        <v>15926.36</v>
      </c>
      <c r="D10" s="253">
        <v>113157.41</v>
      </c>
      <c r="E10" s="253">
        <v>97231.05</v>
      </c>
    </row>
    <row r="11" spans="1:5" x14ac:dyDescent="0.2">
      <c r="A11" s="286">
        <v>111201004</v>
      </c>
      <c r="B11" s="286" t="s">
        <v>1033</v>
      </c>
      <c r="C11" s="253">
        <v>269387.18</v>
      </c>
      <c r="D11" s="253">
        <v>312694.92</v>
      </c>
      <c r="E11" s="253">
        <v>43307.74</v>
      </c>
    </row>
    <row r="12" spans="1:5" x14ac:dyDescent="0.2">
      <c r="A12" s="286">
        <v>111201005</v>
      </c>
      <c r="B12" s="286" t="s">
        <v>1034</v>
      </c>
      <c r="C12" s="253">
        <v>750204.93</v>
      </c>
      <c r="D12" s="253">
        <v>2677911.52</v>
      </c>
      <c r="E12" s="253">
        <v>1927706.59</v>
      </c>
    </row>
    <row r="13" spans="1:5" x14ac:dyDescent="0.2">
      <c r="A13" s="286">
        <v>111202001</v>
      </c>
      <c r="B13" s="286" t="s">
        <v>1035</v>
      </c>
      <c r="C13" s="253">
        <v>98460.71</v>
      </c>
      <c r="D13" s="253">
        <v>669752.80000000005</v>
      </c>
      <c r="E13" s="253">
        <v>571292.09</v>
      </c>
    </row>
    <row r="14" spans="1:5" x14ac:dyDescent="0.2">
      <c r="A14" s="286">
        <v>111501001</v>
      </c>
      <c r="B14" s="286" t="s">
        <v>520</v>
      </c>
      <c r="C14" s="253">
        <v>71675.56</v>
      </c>
      <c r="D14" s="253">
        <v>84290.84</v>
      </c>
      <c r="E14" s="253">
        <v>12615.28</v>
      </c>
    </row>
    <row r="15" spans="1:5" x14ac:dyDescent="0.2">
      <c r="A15" s="286">
        <v>111501002</v>
      </c>
      <c r="B15" s="286" t="s">
        <v>522</v>
      </c>
      <c r="C15" s="253">
        <v>43545.48</v>
      </c>
      <c r="D15" s="253">
        <v>43545.48</v>
      </c>
      <c r="E15" s="253">
        <v>0</v>
      </c>
    </row>
    <row r="16" spans="1:5" x14ac:dyDescent="0.2">
      <c r="A16" s="286">
        <v>111501003</v>
      </c>
      <c r="B16" s="286" t="s">
        <v>524</v>
      </c>
      <c r="C16" s="253">
        <v>9765.5</v>
      </c>
      <c r="D16" s="253">
        <v>9765.5</v>
      </c>
      <c r="E16" s="253">
        <v>0</v>
      </c>
    </row>
    <row r="17" spans="1:5" x14ac:dyDescent="0.2">
      <c r="A17" s="286">
        <v>111501004</v>
      </c>
      <c r="B17" s="286" t="s">
        <v>526</v>
      </c>
      <c r="C17" s="253">
        <v>34449.32</v>
      </c>
      <c r="D17" s="253">
        <v>34449.32</v>
      </c>
      <c r="E17" s="253">
        <v>0</v>
      </c>
    </row>
    <row r="18" spans="1:5" x14ac:dyDescent="0.2">
      <c r="A18" s="286">
        <v>111501005</v>
      </c>
      <c r="B18" s="286" t="s">
        <v>528</v>
      </c>
      <c r="C18" s="253">
        <v>18622.02</v>
      </c>
      <c r="D18" s="253">
        <v>18622.48</v>
      </c>
      <c r="E18" s="253">
        <v>0.46</v>
      </c>
    </row>
    <row r="19" spans="1:5" x14ac:dyDescent="0.2">
      <c r="A19" s="286">
        <v>111501006</v>
      </c>
      <c r="B19" s="286" t="s">
        <v>530</v>
      </c>
      <c r="C19" s="253">
        <v>7630.24</v>
      </c>
      <c r="D19" s="253">
        <v>7630.24</v>
      </c>
      <c r="E19" s="253">
        <v>0</v>
      </c>
    </row>
    <row r="20" spans="1:5" x14ac:dyDescent="0.2">
      <c r="A20" s="286">
        <v>111501007</v>
      </c>
      <c r="B20" s="286" t="s">
        <v>532</v>
      </c>
      <c r="C20" s="253">
        <v>2015.35</v>
      </c>
      <c r="D20" s="253">
        <v>2015.35</v>
      </c>
      <c r="E20" s="253">
        <v>0</v>
      </c>
    </row>
    <row r="21" spans="1:5" x14ac:dyDescent="0.2">
      <c r="A21" s="286">
        <v>111501008</v>
      </c>
      <c r="B21" s="286" t="s">
        <v>534</v>
      </c>
      <c r="C21" s="253">
        <v>2088.34</v>
      </c>
      <c r="D21" s="253">
        <v>2088.34</v>
      </c>
      <c r="E21" s="253">
        <v>0</v>
      </c>
    </row>
    <row r="22" spans="1:5" x14ac:dyDescent="0.2">
      <c r="A22" s="286">
        <v>111501009</v>
      </c>
      <c r="B22" s="286" t="s">
        <v>536</v>
      </c>
      <c r="C22" s="253">
        <v>202.4</v>
      </c>
      <c r="D22" s="253">
        <v>202.4</v>
      </c>
      <c r="E22" s="253">
        <v>0</v>
      </c>
    </row>
    <row r="23" spans="1:5" x14ac:dyDescent="0.2">
      <c r="A23" s="286">
        <v>111501010</v>
      </c>
      <c r="B23" s="286" t="s">
        <v>538</v>
      </c>
      <c r="C23" s="253">
        <v>880122.86</v>
      </c>
      <c r="D23" s="253">
        <v>880144.87</v>
      </c>
      <c r="E23" s="253">
        <v>22.01</v>
      </c>
    </row>
    <row r="24" spans="1:5" x14ac:dyDescent="0.2">
      <c r="A24" s="286">
        <v>111501011</v>
      </c>
      <c r="B24" s="286" t="s">
        <v>540</v>
      </c>
      <c r="C24" s="253">
        <v>-198.59</v>
      </c>
      <c r="D24" s="253">
        <v>-198.57</v>
      </c>
      <c r="E24" s="253">
        <v>0.02</v>
      </c>
    </row>
    <row r="25" spans="1:5" x14ac:dyDescent="0.2">
      <c r="A25" s="286">
        <v>111501012</v>
      </c>
      <c r="B25" s="286" t="s">
        <v>542</v>
      </c>
      <c r="C25" s="253">
        <v>350</v>
      </c>
      <c r="D25" s="253">
        <v>350</v>
      </c>
      <c r="E25" s="253">
        <v>0</v>
      </c>
    </row>
    <row r="26" spans="1:5" x14ac:dyDescent="0.2">
      <c r="A26" s="286">
        <v>111501013</v>
      </c>
      <c r="B26" s="286" t="s">
        <v>544</v>
      </c>
      <c r="C26" s="253">
        <v>2.75</v>
      </c>
      <c r="D26" s="253">
        <v>2.75</v>
      </c>
      <c r="E26" s="253">
        <v>0</v>
      </c>
    </row>
    <row r="27" spans="1:5" x14ac:dyDescent="0.2">
      <c r="A27" s="286">
        <v>111501014</v>
      </c>
      <c r="B27" s="286" t="s">
        <v>546</v>
      </c>
      <c r="C27" s="253">
        <v>61848.26</v>
      </c>
      <c r="D27" s="253">
        <v>61849.72</v>
      </c>
      <c r="E27" s="253">
        <v>1.46</v>
      </c>
    </row>
    <row r="28" spans="1:5" x14ac:dyDescent="0.2">
      <c r="A28" s="286">
        <v>111501015</v>
      </c>
      <c r="B28" s="286" t="s">
        <v>548</v>
      </c>
      <c r="C28" s="253">
        <v>2102.3000000000002</v>
      </c>
      <c r="D28" s="253">
        <v>2102.36</v>
      </c>
      <c r="E28" s="253">
        <v>0.06</v>
      </c>
    </row>
    <row r="29" spans="1:5" x14ac:dyDescent="0.2">
      <c r="A29" s="286">
        <v>111501016</v>
      </c>
      <c r="B29" s="286" t="s">
        <v>550</v>
      </c>
      <c r="C29" s="253">
        <v>4.3</v>
      </c>
      <c r="D29" s="253">
        <v>4.3</v>
      </c>
      <c r="E29" s="253">
        <v>0</v>
      </c>
    </row>
    <row r="30" spans="1:5" x14ac:dyDescent="0.2">
      <c r="A30" s="286">
        <v>111501017</v>
      </c>
      <c r="B30" s="286" t="s">
        <v>552</v>
      </c>
      <c r="C30" s="253">
        <v>224.25</v>
      </c>
      <c r="D30" s="253">
        <v>224.25</v>
      </c>
      <c r="E30" s="253">
        <v>0</v>
      </c>
    </row>
    <row r="31" spans="1:5" x14ac:dyDescent="0.2">
      <c r="A31" s="286">
        <v>111501018</v>
      </c>
      <c r="B31" s="286" t="s">
        <v>554</v>
      </c>
      <c r="C31" s="253">
        <v>96759.54</v>
      </c>
      <c r="D31" s="253">
        <v>10.52</v>
      </c>
      <c r="E31" s="253">
        <v>-96749.02</v>
      </c>
    </row>
    <row r="32" spans="1:5" x14ac:dyDescent="0.2">
      <c r="A32" s="286">
        <v>111501019</v>
      </c>
      <c r="B32" s="286" t="s">
        <v>556</v>
      </c>
      <c r="C32" s="253">
        <v>4409242.09</v>
      </c>
      <c r="D32" s="253">
        <v>38809.93</v>
      </c>
      <c r="E32" s="253">
        <v>-4370432.16</v>
      </c>
    </row>
    <row r="33" spans="1:5" x14ac:dyDescent="0.2">
      <c r="A33" s="286">
        <v>111501020</v>
      </c>
      <c r="B33" s="286" t="s">
        <v>558</v>
      </c>
      <c r="C33" s="253">
        <v>273801.31</v>
      </c>
      <c r="D33" s="253">
        <v>318414.57</v>
      </c>
      <c r="E33" s="253">
        <v>44613.26</v>
      </c>
    </row>
    <row r="34" spans="1:5" x14ac:dyDescent="0.2">
      <c r="A34" s="286">
        <v>111501021</v>
      </c>
      <c r="B34" s="286" t="s">
        <v>560</v>
      </c>
      <c r="C34" s="253">
        <v>1980477.31</v>
      </c>
      <c r="D34" s="253">
        <v>1952498.9</v>
      </c>
      <c r="E34" s="253">
        <v>-27978.41</v>
      </c>
    </row>
    <row r="35" spans="1:5" x14ac:dyDescent="0.2">
      <c r="A35" s="286">
        <v>111501022</v>
      </c>
      <c r="B35" s="286" t="s">
        <v>562</v>
      </c>
      <c r="C35" s="253">
        <v>0.46</v>
      </c>
      <c r="D35" s="253">
        <v>1.1299999999999999</v>
      </c>
      <c r="E35" s="253">
        <v>0.67</v>
      </c>
    </row>
    <row r="36" spans="1:5" x14ac:dyDescent="0.2">
      <c r="A36" s="286">
        <v>111501023</v>
      </c>
      <c r="B36" s="286" t="s">
        <v>564</v>
      </c>
      <c r="C36" s="253">
        <v>175148.68</v>
      </c>
      <c r="D36" s="253">
        <v>175148.68</v>
      </c>
      <c r="E36" s="253">
        <v>0</v>
      </c>
    </row>
    <row r="37" spans="1:5" x14ac:dyDescent="0.2">
      <c r="A37" s="286">
        <v>111501024</v>
      </c>
      <c r="B37" s="286" t="s">
        <v>566</v>
      </c>
      <c r="C37" s="253">
        <v>120651.26</v>
      </c>
      <c r="D37" s="253">
        <v>120651.26</v>
      </c>
      <c r="E37" s="253">
        <v>0</v>
      </c>
    </row>
    <row r="38" spans="1:5" x14ac:dyDescent="0.2">
      <c r="A38" s="286">
        <v>111501025</v>
      </c>
      <c r="B38" s="286" t="s">
        <v>568</v>
      </c>
      <c r="C38" s="253">
        <v>268926.27</v>
      </c>
      <c r="D38" s="253">
        <v>268926.27</v>
      </c>
      <c r="E38" s="253">
        <v>0</v>
      </c>
    </row>
    <row r="39" spans="1:5" x14ac:dyDescent="0.2">
      <c r="A39" s="286">
        <v>111501026</v>
      </c>
      <c r="B39" s="286" t="s">
        <v>570</v>
      </c>
      <c r="C39" s="253">
        <v>6602.16</v>
      </c>
      <c r="D39" s="253">
        <v>6602.16</v>
      </c>
      <c r="E39" s="253">
        <v>0</v>
      </c>
    </row>
    <row r="40" spans="1:5" x14ac:dyDescent="0.2">
      <c r="A40" s="286">
        <v>111501027</v>
      </c>
      <c r="B40" s="286" t="s">
        <v>572</v>
      </c>
      <c r="C40" s="253">
        <v>-153386.04999999999</v>
      </c>
      <c r="D40" s="253">
        <v>-153386.04999999999</v>
      </c>
      <c r="E40" s="253">
        <v>0</v>
      </c>
    </row>
    <row r="41" spans="1:5" x14ac:dyDescent="0.2">
      <c r="A41" s="286">
        <v>111501028</v>
      </c>
      <c r="B41" s="286" t="s">
        <v>574</v>
      </c>
      <c r="C41" s="253">
        <v>153651.32</v>
      </c>
      <c r="D41" s="253">
        <v>153651.32</v>
      </c>
      <c r="E41" s="253">
        <v>0</v>
      </c>
    </row>
    <row r="42" spans="1:5" x14ac:dyDescent="0.2">
      <c r="A42" s="286">
        <v>111501029</v>
      </c>
      <c r="B42" s="286" t="s">
        <v>576</v>
      </c>
      <c r="C42" s="253">
        <v>962901.26</v>
      </c>
      <c r="D42" s="253">
        <v>962901.26</v>
      </c>
      <c r="E42" s="253">
        <v>0</v>
      </c>
    </row>
    <row r="43" spans="1:5" x14ac:dyDescent="0.2">
      <c r="A43" s="286">
        <v>111501030</v>
      </c>
      <c r="B43" s="286" t="s">
        <v>578</v>
      </c>
      <c r="C43" s="253">
        <v>1228202.43</v>
      </c>
      <c r="D43" s="253">
        <v>1245726.68</v>
      </c>
      <c r="E43" s="253">
        <v>17524.25</v>
      </c>
    </row>
    <row r="44" spans="1:5" x14ac:dyDescent="0.2">
      <c r="A44" s="286">
        <v>111501031</v>
      </c>
      <c r="B44" s="286" t="s">
        <v>580</v>
      </c>
      <c r="C44" s="253">
        <v>-97083.96</v>
      </c>
      <c r="D44" s="253">
        <v>-97083.96</v>
      </c>
      <c r="E44" s="253">
        <v>0</v>
      </c>
    </row>
    <row r="45" spans="1:5" x14ac:dyDescent="0.2">
      <c r="A45" s="286">
        <v>111501032</v>
      </c>
      <c r="B45" s="286" t="s">
        <v>582</v>
      </c>
      <c r="C45" s="253">
        <v>68775.17</v>
      </c>
      <c r="D45" s="253">
        <v>68775.17</v>
      </c>
      <c r="E45" s="253">
        <v>0</v>
      </c>
    </row>
    <row r="46" spans="1:5" x14ac:dyDescent="0.2">
      <c r="A46" s="286">
        <v>111501033</v>
      </c>
      <c r="B46" s="286" t="s">
        <v>584</v>
      </c>
      <c r="C46" s="253">
        <v>5394</v>
      </c>
      <c r="D46" s="253">
        <v>-0.14000000000000001</v>
      </c>
      <c r="E46" s="253">
        <v>-5394.14</v>
      </c>
    </row>
    <row r="47" spans="1:5" x14ac:dyDescent="0.2">
      <c r="A47" s="286">
        <v>111501034</v>
      </c>
      <c r="B47" s="286" t="s">
        <v>586</v>
      </c>
      <c r="C47" s="253">
        <v>1200000</v>
      </c>
      <c r="D47" s="253">
        <v>1200004.02</v>
      </c>
      <c r="E47" s="253">
        <v>4.0199999999999996</v>
      </c>
    </row>
    <row r="48" spans="1:5" x14ac:dyDescent="0.2">
      <c r="A48" s="286">
        <v>111501035</v>
      </c>
      <c r="B48" s="286" t="s">
        <v>588</v>
      </c>
      <c r="C48" s="253">
        <v>0</v>
      </c>
      <c r="D48" s="253">
        <v>23950.799999999999</v>
      </c>
      <c r="E48" s="253">
        <v>23950.799999999999</v>
      </c>
    </row>
    <row r="49" spans="1:5" x14ac:dyDescent="0.2">
      <c r="A49" s="286">
        <v>111501036</v>
      </c>
      <c r="B49" s="286" t="s">
        <v>590</v>
      </c>
      <c r="C49" s="253">
        <v>0</v>
      </c>
      <c r="D49" s="253">
        <v>700000</v>
      </c>
      <c r="E49" s="253">
        <v>700000</v>
      </c>
    </row>
    <row r="50" spans="1:5" x14ac:dyDescent="0.2">
      <c r="A50" s="286">
        <v>111501037</v>
      </c>
      <c r="B50" s="286" t="s">
        <v>592</v>
      </c>
      <c r="C50" s="253">
        <v>0</v>
      </c>
      <c r="D50" s="253">
        <v>612750</v>
      </c>
      <c r="E50" s="253">
        <v>612750</v>
      </c>
    </row>
    <row r="51" spans="1:5" x14ac:dyDescent="0.2">
      <c r="A51" s="286">
        <v>111502001</v>
      </c>
      <c r="B51" s="286" t="s">
        <v>594</v>
      </c>
      <c r="C51" s="253">
        <v>47251.49</v>
      </c>
      <c r="D51" s="253">
        <v>47251.49</v>
      </c>
      <c r="E51" s="253">
        <v>0</v>
      </c>
    </row>
    <row r="52" spans="1:5" x14ac:dyDescent="0.2">
      <c r="A52" s="286">
        <v>111502002</v>
      </c>
      <c r="B52" s="286" t="s">
        <v>596</v>
      </c>
      <c r="C52" s="253">
        <v>11802.65</v>
      </c>
      <c r="D52" s="253">
        <v>11802.65</v>
      </c>
      <c r="E52" s="253">
        <v>0</v>
      </c>
    </row>
    <row r="53" spans="1:5" x14ac:dyDescent="0.2">
      <c r="A53" s="286">
        <v>111502003</v>
      </c>
      <c r="B53" s="286" t="s">
        <v>598</v>
      </c>
      <c r="C53" s="253">
        <v>1137519.6100000001</v>
      </c>
      <c r="D53" s="253">
        <v>1137519.6100000001</v>
      </c>
      <c r="E53" s="253">
        <v>0</v>
      </c>
    </row>
    <row r="54" spans="1:5" x14ac:dyDescent="0.2">
      <c r="A54" s="286">
        <v>111502004</v>
      </c>
      <c r="B54" s="286" t="s">
        <v>600</v>
      </c>
      <c r="C54" s="253">
        <v>8.69</v>
      </c>
      <c r="D54" s="253">
        <v>8.69</v>
      </c>
      <c r="E54" s="253">
        <v>0</v>
      </c>
    </row>
    <row r="55" spans="1:5" x14ac:dyDescent="0.2">
      <c r="A55" s="286">
        <v>111502005</v>
      </c>
      <c r="B55" s="286" t="s">
        <v>602</v>
      </c>
      <c r="C55" s="253">
        <v>776760.47</v>
      </c>
      <c r="D55" s="253">
        <v>777285.79</v>
      </c>
      <c r="E55" s="253">
        <v>525.32000000000005</v>
      </c>
    </row>
    <row r="56" spans="1:5" x14ac:dyDescent="0.2">
      <c r="A56" s="286">
        <v>111502006</v>
      </c>
      <c r="B56" s="286" t="s">
        <v>604</v>
      </c>
      <c r="C56" s="253">
        <v>-399633.1</v>
      </c>
      <c r="D56" s="253">
        <v>-399633.1</v>
      </c>
      <c r="E56" s="253">
        <v>0</v>
      </c>
    </row>
    <row r="57" spans="1:5" x14ac:dyDescent="0.2">
      <c r="A57" s="286">
        <v>111502007</v>
      </c>
      <c r="B57" s="286" t="s">
        <v>606</v>
      </c>
      <c r="C57" s="253">
        <v>70497.42</v>
      </c>
      <c r="D57" s="253">
        <v>70604.11</v>
      </c>
      <c r="E57" s="253">
        <v>106.69</v>
      </c>
    </row>
    <row r="58" spans="1:5" x14ac:dyDescent="0.2">
      <c r="A58" s="286">
        <v>111502008</v>
      </c>
      <c r="B58" s="286" t="s">
        <v>608</v>
      </c>
      <c r="C58" s="253">
        <v>1409.08</v>
      </c>
      <c r="D58" s="253">
        <v>1409.08</v>
      </c>
      <c r="E58" s="253">
        <v>0</v>
      </c>
    </row>
    <row r="59" spans="1:5" x14ac:dyDescent="0.2">
      <c r="A59" s="286">
        <v>111502009</v>
      </c>
      <c r="B59" s="286" t="s">
        <v>610</v>
      </c>
      <c r="C59" s="253">
        <v>7474.29</v>
      </c>
      <c r="D59" s="253">
        <v>6921.12</v>
      </c>
      <c r="E59" s="253">
        <v>-553.16999999999996</v>
      </c>
    </row>
    <row r="60" spans="1:5" x14ac:dyDescent="0.2">
      <c r="A60" s="286">
        <v>111502010</v>
      </c>
      <c r="B60" s="286" t="s">
        <v>612</v>
      </c>
      <c r="C60" s="253">
        <v>1190.04</v>
      </c>
      <c r="D60" s="253">
        <v>2527.04</v>
      </c>
      <c r="E60" s="253">
        <v>1337</v>
      </c>
    </row>
    <row r="61" spans="1:5" x14ac:dyDescent="0.2">
      <c r="A61" s="286">
        <v>111502011</v>
      </c>
      <c r="B61" s="286" t="s">
        <v>1036</v>
      </c>
      <c r="C61" s="253">
        <v>64.489999999999995</v>
      </c>
      <c r="D61" s="253">
        <v>0</v>
      </c>
      <c r="E61" s="253">
        <v>-64.489999999999995</v>
      </c>
    </row>
    <row r="62" spans="1:5" x14ac:dyDescent="0.2">
      <c r="A62" s="286">
        <v>111502012</v>
      </c>
      <c r="B62" s="286" t="s">
        <v>614</v>
      </c>
      <c r="C62" s="253">
        <v>1357802.45</v>
      </c>
      <c r="D62" s="253">
        <v>433324.85</v>
      </c>
      <c r="E62" s="253">
        <v>-924477.6</v>
      </c>
    </row>
    <row r="63" spans="1:5" x14ac:dyDescent="0.2">
      <c r="A63" s="286">
        <v>111502013</v>
      </c>
      <c r="B63" s="286" t="s">
        <v>616</v>
      </c>
      <c r="C63" s="253">
        <v>99784.7</v>
      </c>
      <c r="D63" s="253">
        <v>99935.73</v>
      </c>
      <c r="E63" s="253">
        <v>151.03</v>
      </c>
    </row>
    <row r="64" spans="1:5" x14ac:dyDescent="0.2">
      <c r="A64" s="286">
        <v>111502014</v>
      </c>
      <c r="B64" s="286" t="s">
        <v>618</v>
      </c>
      <c r="C64" s="253">
        <v>0</v>
      </c>
      <c r="D64" s="253">
        <v>160000</v>
      </c>
      <c r="E64" s="253">
        <v>160000</v>
      </c>
    </row>
    <row r="65" spans="1:5" x14ac:dyDescent="0.2">
      <c r="A65" s="286">
        <v>111502015</v>
      </c>
      <c r="B65" s="286" t="s">
        <v>620</v>
      </c>
      <c r="C65" s="253">
        <v>0</v>
      </c>
      <c r="D65" s="253">
        <v>11460437.43</v>
      </c>
      <c r="E65" s="253">
        <v>11460437.43</v>
      </c>
    </row>
    <row r="66" spans="1:5" x14ac:dyDescent="0.2">
      <c r="A66" s="286">
        <v>111502016</v>
      </c>
      <c r="B66" s="286" t="s">
        <v>622</v>
      </c>
      <c r="C66" s="253">
        <v>0</v>
      </c>
      <c r="D66" s="253">
        <v>1097036.1200000001</v>
      </c>
      <c r="E66" s="253">
        <v>1097036.1200000001</v>
      </c>
    </row>
    <row r="67" spans="1:5" x14ac:dyDescent="0.2">
      <c r="A67" s="286">
        <v>111503001</v>
      </c>
      <c r="B67" s="286" t="s">
        <v>624</v>
      </c>
      <c r="C67" s="253">
        <v>-0.01</v>
      </c>
      <c r="D67" s="253">
        <v>-0.01</v>
      </c>
      <c r="E67" s="253">
        <v>0</v>
      </c>
    </row>
    <row r="68" spans="1:5" x14ac:dyDescent="0.2">
      <c r="A68" s="286">
        <v>111503002</v>
      </c>
      <c r="B68" s="286" t="s">
        <v>626</v>
      </c>
      <c r="C68" s="253">
        <v>4292.3999999999996</v>
      </c>
      <c r="D68" s="253">
        <v>4292.5</v>
      </c>
      <c r="E68" s="253">
        <v>0.1</v>
      </c>
    </row>
    <row r="69" spans="1:5" x14ac:dyDescent="0.2">
      <c r="A69" s="286">
        <v>111503003</v>
      </c>
      <c r="B69" s="286" t="s">
        <v>628</v>
      </c>
      <c r="C69" s="253">
        <v>-0.01</v>
      </c>
      <c r="D69" s="253">
        <v>-0.01</v>
      </c>
      <c r="E69" s="253">
        <v>0</v>
      </c>
    </row>
    <row r="70" spans="1:5" x14ac:dyDescent="0.2">
      <c r="A70" s="286">
        <v>111503004</v>
      </c>
      <c r="B70" s="286" t="s">
        <v>630</v>
      </c>
      <c r="C70" s="253">
        <v>0.01</v>
      </c>
      <c r="D70" s="253">
        <v>0.01</v>
      </c>
      <c r="E70" s="253">
        <v>0</v>
      </c>
    </row>
    <row r="71" spans="1:5" x14ac:dyDescent="0.2">
      <c r="A71" s="286">
        <v>111503005</v>
      </c>
      <c r="B71" s="286" t="s">
        <v>632</v>
      </c>
      <c r="C71" s="253">
        <v>0.51</v>
      </c>
      <c r="D71" s="253">
        <v>0.51</v>
      </c>
      <c r="E71" s="253">
        <v>0</v>
      </c>
    </row>
    <row r="72" spans="1:5" x14ac:dyDescent="0.2">
      <c r="A72" s="286">
        <v>111503006</v>
      </c>
      <c r="B72" s="286" t="s">
        <v>634</v>
      </c>
      <c r="C72" s="253">
        <v>7.01</v>
      </c>
      <c r="D72" s="253">
        <v>7.01</v>
      </c>
      <c r="E72" s="253">
        <v>0</v>
      </c>
    </row>
    <row r="73" spans="1:5" x14ac:dyDescent="0.2">
      <c r="A73" s="286">
        <v>111503007</v>
      </c>
      <c r="B73" s="286" t="s">
        <v>636</v>
      </c>
      <c r="C73" s="253">
        <v>7.37</v>
      </c>
      <c r="D73" s="253">
        <v>7.37</v>
      </c>
      <c r="E73" s="253">
        <v>0</v>
      </c>
    </row>
    <row r="74" spans="1:5" x14ac:dyDescent="0.2">
      <c r="A74" s="286">
        <v>111503008</v>
      </c>
      <c r="B74" s="286" t="s">
        <v>638</v>
      </c>
      <c r="C74" s="253">
        <v>15332864.75</v>
      </c>
      <c r="D74" s="253">
        <v>7678931.1699999999</v>
      </c>
      <c r="E74" s="253">
        <v>-7653933.5800000001</v>
      </c>
    </row>
    <row r="75" spans="1:5" x14ac:dyDescent="0.2">
      <c r="A75" s="286">
        <v>111503009</v>
      </c>
      <c r="B75" s="286" t="s">
        <v>640</v>
      </c>
      <c r="C75" s="253">
        <v>1526640.04</v>
      </c>
      <c r="D75" s="253">
        <v>1280777.82</v>
      </c>
      <c r="E75" s="253">
        <v>-245862.22</v>
      </c>
    </row>
    <row r="76" spans="1:5" x14ac:dyDescent="0.2">
      <c r="A76" s="286">
        <v>111504001</v>
      </c>
      <c r="B76" s="286" t="s">
        <v>642</v>
      </c>
      <c r="C76" s="253">
        <v>0</v>
      </c>
      <c r="D76" s="253">
        <v>3000000</v>
      </c>
      <c r="E76" s="253">
        <v>3000000</v>
      </c>
    </row>
    <row r="77" spans="1:5" x14ac:dyDescent="0.2">
      <c r="A77" s="286"/>
      <c r="B77" s="286"/>
      <c r="C77" s="253"/>
      <c r="D77" s="253"/>
      <c r="E77" s="253"/>
    </row>
    <row r="78" spans="1:5" x14ac:dyDescent="0.2">
      <c r="A78" s="286"/>
      <c r="B78" s="286"/>
      <c r="C78" s="253"/>
      <c r="D78" s="253"/>
      <c r="E78" s="253"/>
    </row>
    <row r="79" spans="1:5" x14ac:dyDescent="0.2">
      <c r="A79" s="286"/>
      <c r="B79" s="286"/>
      <c r="C79" s="253"/>
      <c r="D79" s="253"/>
      <c r="E79" s="253"/>
    </row>
    <row r="80" spans="1:5" x14ac:dyDescent="0.2">
      <c r="A80" s="286"/>
      <c r="B80" s="286"/>
      <c r="C80" s="253"/>
      <c r="D80" s="253"/>
      <c r="E80" s="253"/>
    </row>
    <row r="81" spans="1:5" x14ac:dyDescent="0.2">
      <c r="A81" s="286"/>
      <c r="B81" s="286"/>
      <c r="C81" s="253"/>
      <c r="D81" s="253"/>
      <c r="E81" s="253"/>
    </row>
    <row r="82" spans="1:5" x14ac:dyDescent="0.2">
      <c r="A82" s="286"/>
      <c r="B82" s="286"/>
      <c r="C82" s="253"/>
      <c r="D82" s="253"/>
      <c r="E82" s="253"/>
    </row>
    <row r="83" spans="1:5" x14ac:dyDescent="0.2">
      <c r="A83" s="286"/>
      <c r="B83" s="286"/>
      <c r="C83" s="253"/>
      <c r="D83" s="253"/>
      <c r="E83" s="253"/>
    </row>
    <row r="84" spans="1:5" x14ac:dyDescent="0.2">
      <c r="A84" s="286"/>
      <c r="B84" s="286"/>
      <c r="C84" s="253"/>
      <c r="D84" s="253"/>
      <c r="E84" s="253"/>
    </row>
    <row r="85" spans="1:5" x14ac:dyDescent="0.2">
      <c r="A85" s="286"/>
      <c r="B85" s="286"/>
      <c r="C85" s="253"/>
      <c r="D85" s="253"/>
      <c r="E85" s="253"/>
    </row>
    <row r="86" spans="1:5" x14ac:dyDescent="0.2">
      <c r="A86" s="286"/>
      <c r="B86" s="286"/>
      <c r="C86" s="253"/>
      <c r="D86" s="253"/>
      <c r="E86" s="253"/>
    </row>
    <row r="87" spans="1:5" x14ac:dyDescent="0.2">
      <c r="A87" s="286"/>
      <c r="B87" s="286"/>
      <c r="C87" s="253"/>
      <c r="D87" s="253"/>
      <c r="E87" s="253"/>
    </row>
    <row r="88" spans="1:5" x14ac:dyDescent="0.2">
      <c r="A88" s="286"/>
      <c r="B88" s="286"/>
      <c r="C88" s="253"/>
      <c r="D88" s="253"/>
      <c r="E88" s="253"/>
    </row>
    <row r="89" spans="1:5" x14ac:dyDescent="0.2">
      <c r="A89" s="286"/>
      <c r="B89" s="286"/>
      <c r="C89" s="253"/>
      <c r="D89" s="253"/>
      <c r="E89" s="253"/>
    </row>
    <row r="90" spans="1:5" x14ac:dyDescent="0.2">
      <c r="A90" s="286"/>
      <c r="B90" s="286"/>
      <c r="C90" s="253"/>
      <c r="D90" s="253"/>
      <c r="E90" s="253"/>
    </row>
    <row r="91" spans="1:5" x14ac:dyDescent="0.2">
      <c r="A91" s="286"/>
      <c r="B91" s="286"/>
      <c r="C91" s="253"/>
      <c r="D91" s="253"/>
      <c r="E91" s="253"/>
    </row>
    <row r="92" spans="1:5" x14ac:dyDescent="0.2">
      <c r="A92" s="286"/>
      <c r="B92" s="286"/>
      <c r="C92" s="253"/>
      <c r="D92" s="253"/>
      <c r="E92" s="253"/>
    </row>
    <row r="93" spans="1:5" x14ac:dyDescent="0.2">
      <c r="A93" s="286"/>
      <c r="B93" s="286"/>
      <c r="C93" s="253"/>
      <c r="D93" s="253"/>
      <c r="E93" s="253"/>
    </row>
    <row r="94" spans="1:5" x14ac:dyDescent="0.2">
      <c r="A94" s="286"/>
      <c r="B94" s="286"/>
      <c r="C94" s="253"/>
      <c r="D94" s="253"/>
      <c r="E94" s="253"/>
    </row>
    <row r="95" spans="1:5" x14ac:dyDescent="0.2">
      <c r="A95" s="286"/>
      <c r="B95" s="286"/>
      <c r="C95" s="253"/>
      <c r="D95" s="253"/>
      <c r="E95" s="253"/>
    </row>
    <row r="96" spans="1:5" x14ac:dyDescent="0.2">
      <c r="A96" s="286"/>
      <c r="B96" s="286"/>
      <c r="C96" s="253"/>
      <c r="D96" s="253"/>
      <c r="E96" s="253"/>
    </row>
    <row r="97" spans="1:5" x14ac:dyDescent="0.2">
      <c r="A97" s="286"/>
      <c r="B97" s="286"/>
      <c r="C97" s="253"/>
      <c r="D97" s="253"/>
      <c r="E97" s="253"/>
    </row>
    <row r="98" spans="1:5" x14ac:dyDescent="0.2">
      <c r="A98" s="286"/>
      <c r="B98" s="286"/>
      <c r="C98" s="253"/>
      <c r="D98" s="253"/>
      <c r="E98" s="253"/>
    </row>
    <row r="99" spans="1:5" x14ac:dyDescent="0.2">
      <c r="A99" s="286"/>
      <c r="B99" s="286"/>
      <c r="C99" s="253"/>
      <c r="D99" s="253"/>
      <c r="E99" s="253"/>
    </row>
    <row r="100" spans="1:5" x14ac:dyDescent="0.2">
      <c r="A100" s="286"/>
      <c r="B100" s="286"/>
      <c r="C100" s="253"/>
      <c r="D100" s="253"/>
      <c r="E100" s="253"/>
    </row>
    <row r="101" spans="1:5" x14ac:dyDescent="0.2">
      <c r="A101" s="286"/>
      <c r="B101" s="286"/>
      <c r="C101" s="253"/>
      <c r="D101" s="253"/>
      <c r="E101" s="253"/>
    </row>
    <row r="102" spans="1:5" x14ac:dyDescent="0.2">
      <c r="A102" s="286"/>
      <c r="B102" s="286"/>
      <c r="C102" s="253"/>
      <c r="D102" s="253"/>
      <c r="E102" s="253"/>
    </row>
    <row r="103" spans="1:5" x14ac:dyDescent="0.2">
      <c r="A103" s="286"/>
      <c r="B103" s="286"/>
      <c r="C103" s="253"/>
      <c r="D103" s="253"/>
      <c r="E103" s="253"/>
    </row>
    <row r="104" spans="1:5" x14ac:dyDescent="0.2">
      <c r="A104" s="286"/>
      <c r="B104" s="286"/>
      <c r="C104" s="253"/>
      <c r="D104" s="253"/>
      <c r="E104" s="253"/>
    </row>
    <row r="105" spans="1:5" x14ac:dyDescent="0.2">
      <c r="A105" s="286"/>
      <c r="B105" s="286"/>
      <c r="C105" s="253"/>
      <c r="D105" s="253"/>
      <c r="E105" s="253"/>
    </row>
    <row r="106" spans="1:5" x14ac:dyDescent="0.2">
      <c r="A106" s="286"/>
      <c r="B106" s="286"/>
      <c r="C106" s="253"/>
      <c r="D106" s="253"/>
      <c r="E106" s="253"/>
    </row>
    <row r="107" spans="1:5" x14ac:dyDescent="0.2">
      <c r="A107" s="286"/>
      <c r="B107" s="286"/>
      <c r="C107" s="253"/>
      <c r="D107" s="253"/>
      <c r="E107" s="253"/>
    </row>
    <row r="108" spans="1:5" x14ac:dyDescent="0.2">
      <c r="A108" s="286"/>
      <c r="B108" s="286"/>
      <c r="C108" s="253"/>
      <c r="D108" s="253"/>
      <c r="E108" s="253"/>
    </row>
    <row r="109" spans="1:5" x14ac:dyDescent="0.2">
      <c r="A109" s="286"/>
      <c r="B109" s="286"/>
      <c r="C109" s="253"/>
      <c r="D109" s="253"/>
      <c r="E109" s="253"/>
    </row>
    <row r="110" spans="1:5" x14ac:dyDescent="0.2">
      <c r="A110" s="286"/>
      <c r="B110" s="286"/>
      <c r="C110" s="253"/>
      <c r="D110" s="253"/>
      <c r="E110" s="253"/>
    </row>
    <row r="111" spans="1:5" x14ac:dyDescent="0.2">
      <c r="A111" s="286"/>
      <c r="B111" s="286"/>
      <c r="C111" s="253"/>
      <c r="D111" s="253"/>
      <c r="E111" s="253"/>
    </row>
    <row r="112" spans="1:5" x14ac:dyDescent="0.2">
      <c r="A112" s="286"/>
      <c r="B112" s="286"/>
      <c r="C112" s="253"/>
      <c r="D112" s="253"/>
      <c r="E112" s="253"/>
    </row>
    <row r="113" spans="1:5" x14ac:dyDescent="0.2">
      <c r="A113" s="286"/>
      <c r="B113" s="286"/>
      <c r="C113" s="253"/>
      <c r="D113" s="253"/>
      <c r="E113" s="253"/>
    </row>
    <row r="114" spans="1:5" x14ac:dyDescent="0.2">
      <c r="A114" s="286"/>
      <c r="B114" s="286"/>
      <c r="C114" s="253"/>
      <c r="D114" s="253"/>
      <c r="E114" s="253"/>
    </row>
    <row r="115" spans="1:5" x14ac:dyDescent="0.2">
      <c r="A115" s="286"/>
      <c r="B115" s="286"/>
      <c r="C115" s="253"/>
      <c r="D115" s="253"/>
      <c r="E115" s="253"/>
    </row>
    <row r="116" spans="1:5" x14ac:dyDescent="0.2">
      <c r="A116" s="286"/>
      <c r="B116" s="286"/>
      <c r="C116" s="253"/>
      <c r="D116" s="253"/>
      <c r="E116" s="253"/>
    </row>
    <row r="117" spans="1:5" x14ac:dyDescent="0.2">
      <c r="A117" s="286"/>
      <c r="B117" s="286"/>
      <c r="C117" s="253"/>
      <c r="D117" s="253"/>
      <c r="E117" s="253"/>
    </row>
    <row r="118" spans="1:5" x14ac:dyDescent="0.2">
      <c r="A118" s="286"/>
      <c r="B118" s="286"/>
      <c r="C118" s="253"/>
      <c r="D118" s="253"/>
      <c r="E118" s="253"/>
    </row>
    <row r="119" spans="1:5" x14ac:dyDescent="0.2">
      <c r="A119" s="286"/>
      <c r="B119" s="286"/>
      <c r="C119" s="253"/>
      <c r="D119" s="253"/>
      <c r="E119" s="253"/>
    </row>
    <row r="120" spans="1:5" x14ac:dyDescent="0.2">
      <c r="A120" s="286"/>
      <c r="B120" s="286"/>
      <c r="C120" s="253"/>
      <c r="D120" s="253"/>
      <c r="E120" s="253"/>
    </row>
    <row r="121" spans="1:5" x14ac:dyDescent="0.2">
      <c r="A121" s="286"/>
      <c r="B121" s="286"/>
      <c r="C121" s="253"/>
      <c r="D121" s="253"/>
      <c r="E121" s="253"/>
    </row>
    <row r="122" spans="1:5" x14ac:dyDescent="0.2">
      <c r="A122" s="286"/>
      <c r="B122" s="286"/>
      <c r="C122" s="253"/>
      <c r="D122" s="253"/>
      <c r="E122" s="253"/>
    </row>
    <row r="123" spans="1:5" x14ac:dyDescent="0.2">
      <c r="A123" s="286"/>
      <c r="B123" s="286"/>
      <c r="C123" s="253"/>
      <c r="D123" s="253"/>
      <c r="E123" s="253"/>
    </row>
    <row r="124" spans="1:5" x14ac:dyDescent="0.2">
      <c r="A124" s="286"/>
      <c r="B124" s="286"/>
      <c r="C124" s="253"/>
      <c r="D124" s="253"/>
      <c r="E124" s="253"/>
    </row>
    <row r="125" spans="1:5" x14ac:dyDescent="0.2">
      <c r="A125" s="286"/>
      <c r="B125" s="286"/>
      <c r="C125" s="253"/>
      <c r="D125" s="253"/>
      <c r="E125" s="253"/>
    </row>
    <row r="126" spans="1:5" x14ac:dyDescent="0.2">
      <c r="A126" s="286"/>
      <c r="B126" s="286"/>
      <c r="C126" s="253"/>
      <c r="D126" s="253"/>
      <c r="E126" s="253"/>
    </row>
    <row r="127" spans="1:5" x14ac:dyDescent="0.2">
      <c r="A127" s="286"/>
      <c r="B127" s="286"/>
      <c r="C127" s="253"/>
      <c r="D127" s="253"/>
      <c r="E127" s="253"/>
    </row>
    <row r="128" spans="1:5" x14ac:dyDescent="0.2">
      <c r="A128" s="286"/>
      <c r="B128" s="286"/>
      <c r="C128" s="253"/>
      <c r="D128" s="253"/>
      <c r="E128" s="253"/>
    </row>
    <row r="129" spans="1:5" x14ac:dyDescent="0.2">
      <c r="A129" s="286"/>
      <c r="B129" s="286"/>
      <c r="C129" s="253"/>
      <c r="D129" s="253"/>
      <c r="E129" s="253"/>
    </row>
    <row r="130" spans="1:5" x14ac:dyDescent="0.2">
      <c r="A130" s="286"/>
      <c r="B130" s="286"/>
      <c r="C130" s="253"/>
      <c r="D130" s="253"/>
      <c r="E130" s="253"/>
    </row>
    <row r="131" spans="1:5" x14ac:dyDescent="0.2">
      <c r="A131" s="286"/>
      <c r="B131" s="286"/>
      <c r="C131" s="253"/>
      <c r="D131" s="253"/>
      <c r="E131" s="253"/>
    </row>
    <row r="132" spans="1:5" x14ac:dyDescent="0.2">
      <c r="A132" s="286"/>
      <c r="B132" s="286"/>
      <c r="C132" s="253"/>
      <c r="D132" s="253"/>
      <c r="E132" s="253"/>
    </row>
    <row r="133" spans="1:5" x14ac:dyDescent="0.2">
      <c r="A133" s="286"/>
      <c r="B133" s="286"/>
      <c r="C133" s="253"/>
      <c r="D133" s="253"/>
      <c r="E133" s="253"/>
    </row>
    <row r="134" spans="1:5" x14ac:dyDescent="0.2">
      <c r="A134" s="286"/>
      <c r="B134" s="286"/>
      <c r="C134" s="253"/>
      <c r="D134" s="253"/>
      <c r="E134" s="253"/>
    </row>
    <row r="135" spans="1:5" x14ac:dyDescent="0.2">
      <c r="A135" s="286"/>
      <c r="B135" s="286"/>
      <c r="C135" s="253"/>
      <c r="D135" s="253"/>
      <c r="E135" s="253"/>
    </row>
    <row r="136" spans="1:5" x14ac:dyDescent="0.2">
      <c r="A136" s="286"/>
      <c r="B136" s="286"/>
      <c r="C136" s="253"/>
      <c r="D136" s="253"/>
      <c r="E136" s="253"/>
    </row>
    <row r="137" spans="1:5" x14ac:dyDescent="0.2">
      <c r="A137" s="286"/>
      <c r="B137" s="286"/>
      <c r="C137" s="253"/>
      <c r="D137" s="253"/>
      <c r="E137" s="253"/>
    </row>
    <row r="138" spans="1:5" x14ac:dyDescent="0.2">
      <c r="A138" s="286"/>
      <c r="B138" s="286"/>
      <c r="C138" s="253"/>
      <c r="D138" s="253"/>
      <c r="E138" s="253"/>
    </row>
    <row r="139" spans="1:5" x14ac:dyDescent="0.2">
      <c r="A139" s="286"/>
      <c r="B139" s="286"/>
      <c r="C139" s="253"/>
      <c r="D139" s="253"/>
      <c r="E139" s="253"/>
    </row>
    <row r="140" spans="1:5" x14ac:dyDescent="0.2">
      <c r="A140" s="286"/>
      <c r="B140" s="286"/>
      <c r="C140" s="253"/>
      <c r="D140" s="253"/>
      <c r="E140" s="253"/>
    </row>
    <row r="141" spans="1:5" x14ac:dyDescent="0.2">
      <c r="A141" s="286"/>
      <c r="B141" s="286"/>
      <c r="C141" s="253"/>
      <c r="D141" s="253"/>
      <c r="E141" s="253"/>
    </row>
    <row r="142" spans="1:5" x14ac:dyDescent="0.2">
      <c r="A142" s="286"/>
      <c r="B142" s="286"/>
      <c r="C142" s="253"/>
      <c r="D142" s="253"/>
      <c r="E142" s="253"/>
    </row>
    <row r="143" spans="1:5" x14ac:dyDescent="0.2">
      <c r="A143" s="286"/>
      <c r="B143" s="286"/>
      <c r="C143" s="253"/>
      <c r="D143" s="253"/>
      <c r="E143" s="253"/>
    </row>
    <row r="144" spans="1:5" x14ac:dyDescent="0.2">
      <c r="A144" s="286"/>
      <c r="B144" s="286"/>
      <c r="C144" s="253"/>
      <c r="D144" s="253"/>
      <c r="E144" s="253"/>
    </row>
    <row r="145" spans="1:5" x14ac:dyDescent="0.2">
      <c r="A145" s="286"/>
      <c r="B145" s="286"/>
      <c r="C145" s="253"/>
      <c r="D145" s="253"/>
      <c r="E145" s="253"/>
    </row>
    <row r="146" spans="1:5" x14ac:dyDescent="0.2">
      <c r="A146" s="286"/>
      <c r="B146" s="286"/>
      <c r="C146" s="253"/>
      <c r="D146" s="253"/>
      <c r="E146" s="253"/>
    </row>
    <row r="147" spans="1:5" x14ac:dyDescent="0.2">
      <c r="A147" s="286"/>
      <c r="B147" s="286"/>
      <c r="C147" s="253"/>
      <c r="D147" s="253"/>
      <c r="E147" s="253"/>
    </row>
    <row r="148" spans="1:5" x14ac:dyDescent="0.2">
      <c r="A148" s="286"/>
      <c r="B148" s="286"/>
      <c r="C148" s="253"/>
      <c r="D148" s="253"/>
      <c r="E148" s="253"/>
    </row>
    <row r="149" spans="1:5" x14ac:dyDescent="0.2">
      <c r="A149" s="286"/>
      <c r="B149" s="286"/>
      <c r="C149" s="253"/>
      <c r="D149" s="253"/>
      <c r="E149" s="253"/>
    </row>
    <row r="150" spans="1:5" x14ac:dyDescent="0.2">
      <c r="A150" s="286"/>
      <c r="B150" s="286"/>
      <c r="C150" s="253"/>
      <c r="D150" s="253"/>
      <c r="E150" s="253"/>
    </row>
    <row r="151" spans="1:5" x14ac:dyDescent="0.2">
      <c r="A151" s="286"/>
      <c r="B151" s="286"/>
      <c r="C151" s="253"/>
      <c r="D151" s="253"/>
      <c r="E151" s="253"/>
    </row>
    <row r="152" spans="1:5" x14ac:dyDescent="0.2">
      <c r="A152" s="286"/>
      <c r="B152" s="286"/>
      <c r="C152" s="253"/>
      <c r="D152" s="253"/>
      <c r="E152" s="253"/>
    </row>
    <row r="153" spans="1:5" x14ac:dyDescent="0.2">
      <c r="A153" s="286"/>
      <c r="B153" s="286"/>
      <c r="C153" s="253"/>
      <c r="D153" s="253"/>
      <c r="E153" s="253"/>
    </row>
    <row r="154" spans="1:5" x14ac:dyDescent="0.2">
      <c r="A154" s="286"/>
      <c r="B154" s="286"/>
      <c r="C154" s="253"/>
      <c r="D154" s="253"/>
      <c r="E154" s="253"/>
    </row>
    <row r="155" spans="1:5" x14ac:dyDescent="0.2">
      <c r="A155" s="286"/>
      <c r="B155" s="286"/>
      <c r="C155" s="253"/>
      <c r="D155" s="253"/>
      <c r="E155" s="253"/>
    </row>
    <row r="156" spans="1:5" x14ac:dyDescent="0.2">
      <c r="A156" s="286"/>
      <c r="B156" s="286"/>
      <c r="C156" s="253"/>
      <c r="D156" s="253"/>
      <c r="E156" s="253"/>
    </row>
    <row r="157" spans="1:5" x14ac:dyDescent="0.2">
      <c r="A157" s="286"/>
      <c r="B157" s="286"/>
      <c r="C157" s="253"/>
      <c r="D157" s="253"/>
      <c r="E157" s="253"/>
    </row>
    <row r="158" spans="1:5" x14ac:dyDescent="0.2">
      <c r="A158" s="286"/>
      <c r="B158" s="286"/>
      <c r="C158" s="253"/>
      <c r="D158" s="253"/>
      <c r="E158" s="253"/>
    </row>
    <row r="159" spans="1:5" x14ac:dyDescent="0.2">
      <c r="A159" s="286"/>
      <c r="B159" s="286"/>
      <c r="C159" s="253"/>
      <c r="D159" s="253"/>
      <c r="E159" s="253"/>
    </row>
    <row r="160" spans="1:5" x14ac:dyDescent="0.2">
      <c r="A160" s="286"/>
      <c r="B160" s="286"/>
      <c r="C160" s="253"/>
      <c r="D160" s="253"/>
      <c r="E160" s="253"/>
    </row>
    <row r="161" spans="1:5" x14ac:dyDescent="0.2">
      <c r="A161" s="364"/>
      <c r="B161" s="364"/>
      <c r="C161" s="363"/>
      <c r="D161" s="363"/>
      <c r="E161" s="363"/>
    </row>
    <row r="162" spans="1:5" s="8" customFormat="1" x14ac:dyDescent="0.2">
      <c r="A162" s="252"/>
      <c r="B162" s="252" t="s">
        <v>373</v>
      </c>
      <c r="C162" s="251">
        <f>SUM(C8:C161)</f>
        <v>33127030.029999994</v>
      </c>
      <c r="D162" s="251">
        <f>SUM(D8:D161)</f>
        <v>39541953.589999996</v>
      </c>
      <c r="E162" s="251">
        <f>SUM(E8:E161)</f>
        <v>6414923.5599999968</v>
      </c>
    </row>
    <row r="163" spans="1:5" s="8" customFormat="1" x14ac:dyDescent="0.2">
      <c r="A163" s="348"/>
      <c r="B163" s="348"/>
      <c r="C163" s="362"/>
      <c r="D163" s="362"/>
      <c r="E163" s="362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 x14ac:dyDescent="0.2"/>
  <cols>
    <col min="1" max="1" width="20.7109375" style="59" customWidth="1"/>
    <col min="2" max="2" width="50.7109375" style="59" customWidth="1"/>
    <col min="3" max="5" width="17.7109375" style="36" customWidth="1"/>
    <col min="6" max="16384" width="11.42578125" style="6"/>
  </cols>
  <sheetData>
    <row r="2" spans="1:5" ht="15" customHeight="1" x14ac:dyDescent="0.2">
      <c r="A2" s="457" t="s">
        <v>142</v>
      </c>
      <c r="B2" s="458"/>
      <c r="C2" s="11"/>
      <c r="D2" s="11"/>
      <c r="E2" s="11"/>
    </row>
    <row r="3" spans="1:5" ht="12" thickBot="1" x14ac:dyDescent="0.25">
      <c r="A3" s="15"/>
      <c r="B3" s="15"/>
      <c r="C3" s="11"/>
      <c r="D3" s="11"/>
      <c r="E3" s="11"/>
    </row>
    <row r="4" spans="1:5" ht="14.1" customHeight="1" x14ac:dyDescent="0.2">
      <c r="A4" s="136" t="s">
        <v>233</v>
      </c>
      <c r="B4" s="93"/>
      <c r="C4" s="123"/>
      <c r="D4" s="123"/>
      <c r="E4" s="132"/>
    </row>
    <row r="5" spans="1:5" ht="14.1" customHeight="1" x14ac:dyDescent="0.2">
      <c r="A5" s="138" t="s">
        <v>143</v>
      </c>
      <c r="B5" s="12"/>
      <c r="C5" s="22"/>
      <c r="D5" s="22"/>
      <c r="E5" s="133"/>
    </row>
    <row r="6" spans="1:5" ht="14.1" customHeight="1" x14ac:dyDescent="0.2">
      <c r="A6" s="158" t="s">
        <v>167</v>
      </c>
      <c r="B6" s="103"/>
      <c r="C6" s="103"/>
      <c r="D6" s="103"/>
      <c r="E6" s="134"/>
    </row>
    <row r="7" spans="1:5" ht="14.1" customHeight="1" x14ac:dyDescent="0.2">
      <c r="A7" s="158" t="s">
        <v>168</v>
      </c>
      <c r="B7" s="104"/>
      <c r="C7" s="104"/>
      <c r="D7" s="104"/>
      <c r="E7" s="105"/>
    </row>
    <row r="8" spans="1:5" ht="14.1" customHeight="1" thickBot="1" x14ac:dyDescent="0.25">
      <c r="A8" s="140" t="s">
        <v>169</v>
      </c>
      <c r="B8" s="96"/>
      <c r="C8" s="119"/>
      <c r="D8" s="119"/>
      <c r="E8" s="120"/>
    </row>
    <row r="9" spans="1:5" x14ac:dyDescent="0.2">
      <c r="A9" s="87"/>
      <c r="B9" s="87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zoomScaleNormal="100" zoomScaleSheetLayoutView="100" workbookViewId="0">
      <selection activeCell="A5" sqref="A5:B5"/>
    </sheetView>
  </sheetViews>
  <sheetFormatPr baseColWidth="10" defaultRowHeight="11.25" x14ac:dyDescent="0.2"/>
  <cols>
    <col min="1" max="1" width="20.7109375" style="59" customWidth="1"/>
    <col min="2" max="2" width="50.7109375" style="59" customWidth="1"/>
    <col min="3" max="3" width="17.7109375" style="36" customWidth="1"/>
    <col min="4" max="4" width="17.7109375" style="37" customWidth="1"/>
    <col min="5" max="16384" width="11.42578125" style="88"/>
  </cols>
  <sheetData>
    <row r="1" spans="1:4" s="12" customFormat="1" x14ac:dyDescent="0.2">
      <c r="A1" s="21" t="s">
        <v>43</v>
      </c>
      <c r="B1" s="21"/>
      <c r="C1" s="379"/>
      <c r="D1" s="381"/>
    </row>
    <row r="2" spans="1:4" s="12" customFormat="1" x14ac:dyDescent="0.2">
      <c r="A2" s="21" t="s">
        <v>0</v>
      </c>
      <c r="B2" s="21"/>
      <c r="C2" s="379"/>
      <c r="D2" s="380"/>
    </row>
    <row r="3" spans="1:4" s="12" customFormat="1" x14ac:dyDescent="0.2">
      <c r="A3" s="21"/>
      <c r="B3" s="21"/>
      <c r="C3" s="379"/>
      <c r="D3" s="380"/>
    </row>
    <row r="4" spans="1:4" s="12" customFormat="1" x14ac:dyDescent="0.2">
      <c r="C4" s="379"/>
      <c r="D4" s="380"/>
    </row>
    <row r="5" spans="1:4" s="12" customFormat="1" ht="11.25" customHeight="1" x14ac:dyDescent="0.2">
      <c r="A5" s="477" t="s">
        <v>380</v>
      </c>
      <c r="B5" s="478"/>
      <c r="C5" s="379"/>
      <c r="D5" s="378" t="s">
        <v>378</v>
      </c>
    </row>
    <row r="6" spans="1:4" x14ac:dyDescent="0.2">
      <c r="A6" s="377"/>
      <c r="B6" s="377"/>
      <c r="C6" s="376"/>
      <c r="D6" s="375"/>
    </row>
    <row r="7" spans="1:4" ht="15" customHeight="1" x14ac:dyDescent="0.2">
      <c r="A7" s="227" t="s">
        <v>45</v>
      </c>
      <c r="B7" s="226" t="s">
        <v>46</v>
      </c>
      <c r="C7" s="292" t="s">
        <v>49</v>
      </c>
      <c r="D7" s="315" t="s">
        <v>377</v>
      </c>
    </row>
    <row r="8" spans="1:4" x14ac:dyDescent="0.2">
      <c r="A8" s="373">
        <v>123105811</v>
      </c>
      <c r="B8" s="374" t="s">
        <v>670</v>
      </c>
      <c r="C8" s="372">
        <v>620000</v>
      </c>
      <c r="D8" s="371"/>
    </row>
    <row r="9" spans="1:4" x14ac:dyDescent="0.2">
      <c r="A9" s="373">
        <v>123516111</v>
      </c>
      <c r="B9" s="374" t="s">
        <v>674</v>
      </c>
      <c r="C9" s="372">
        <v>2363851.44</v>
      </c>
      <c r="D9" s="371"/>
    </row>
    <row r="10" spans="1:4" x14ac:dyDescent="0.2">
      <c r="A10" s="373">
        <v>123526121</v>
      </c>
      <c r="B10" s="374" t="s">
        <v>676</v>
      </c>
      <c r="C10" s="372">
        <v>1133773.32</v>
      </c>
      <c r="D10" s="371"/>
    </row>
    <row r="11" spans="1:4" x14ac:dyDescent="0.2">
      <c r="A11" s="373">
        <v>123536131</v>
      </c>
      <c r="B11" s="374" t="s">
        <v>678</v>
      </c>
      <c r="C11" s="372">
        <v>1253026.6000000001</v>
      </c>
      <c r="D11" s="371"/>
    </row>
    <row r="12" spans="1:4" x14ac:dyDescent="0.2">
      <c r="A12" s="373">
        <v>123546141</v>
      </c>
      <c r="B12" s="374" t="s">
        <v>680</v>
      </c>
      <c r="C12" s="372">
        <v>8537601.7899999991</v>
      </c>
      <c r="D12" s="371"/>
    </row>
    <row r="13" spans="1:4" x14ac:dyDescent="0.2">
      <c r="A13" s="373">
        <v>123556151</v>
      </c>
      <c r="B13" s="374" t="s">
        <v>682</v>
      </c>
      <c r="C13" s="372">
        <v>2039694.41</v>
      </c>
      <c r="D13" s="371"/>
    </row>
    <row r="14" spans="1:4" x14ac:dyDescent="0.2">
      <c r="A14" s="373"/>
      <c r="B14" s="374"/>
      <c r="C14" s="372"/>
      <c r="D14" s="371"/>
    </row>
    <row r="15" spans="1:4" x14ac:dyDescent="0.2">
      <c r="A15" s="373"/>
      <c r="B15" s="374"/>
      <c r="C15" s="372"/>
      <c r="D15" s="371"/>
    </row>
    <row r="16" spans="1:4" x14ac:dyDescent="0.2">
      <c r="A16" s="373"/>
      <c r="B16" s="373"/>
      <c r="C16" s="372"/>
      <c r="D16" s="371"/>
    </row>
    <row r="17" spans="1:4" x14ac:dyDescent="0.2">
      <c r="A17" s="373"/>
      <c r="B17" s="374"/>
      <c r="C17" s="372"/>
      <c r="D17" s="371"/>
    </row>
    <row r="18" spans="1:4" x14ac:dyDescent="0.2">
      <c r="A18" s="373"/>
      <c r="B18" s="374"/>
      <c r="C18" s="372"/>
      <c r="D18" s="371"/>
    </row>
    <row r="19" spans="1:4" x14ac:dyDescent="0.2">
      <c r="A19" s="373"/>
      <c r="B19" s="374"/>
      <c r="C19" s="372"/>
      <c r="D19" s="371"/>
    </row>
    <row r="20" spans="1:4" x14ac:dyDescent="0.2">
      <c r="A20" s="373"/>
      <c r="B20" s="374"/>
      <c r="C20" s="372"/>
      <c r="D20" s="371"/>
    </row>
    <row r="21" spans="1:4" x14ac:dyDescent="0.2">
      <c r="A21" s="373"/>
      <c r="B21" s="374"/>
      <c r="C21" s="372"/>
      <c r="D21" s="371"/>
    </row>
    <row r="22" spans="1:4" x14ac:dyDescent="0.2">
      <c r="A22" s="373"/>
      <c r="B22" s="374"/>
      <c r="C22" s="372"/>
      <c r="D22" s="371"/>
    </row>
    <row r="23" spans="1:4" x14ac:dyDescent="0.2">
      <c r="A23" s="373"/>
      <c r="B23" s="374"/>
      <c r="C23" s="372"/>
      <c r="D23" s="371"/>
    </row>
    <row r="24" spans="1:4" x14ac:dyDescent="0.2">
      <c r="A24" s="373"/>
      <c r="B24" s="374"/>
      <c r="C24" s="372"/>
      <c r="D24" s="371"/>
    </row>
    <row r="25" spans="1:4" x14ac:dyDescent="0.2">
      <c r="A25" s="373"/>
      <c r="B25" s="374"/>
      <c r="C25" s="372"/>
      <c r="D25" s="371"/>
    </row>
    <row r="26" spans="1:4" x14ac:dyDescent="0.2">
      <c r="A26" s="373"/>
      <c r="B26" s="374"/>
      <c r="C26" s="372"/>
      <c r="D26" s="371"/>
    </row>
    <row r="27" spans="1:4" x14ac:dyDescent="0.2">
      <c r="A27" s="373"/>
      <c r="B27" s="374"/>
      <c r="C27" s="372"/>
      <c r="D27" s="371"/>
    </row>
    <row r="28" spans="1:4" x14ac:dyDescent="0.2">
      <c r="A28" s="373"/>
      <c r="B28" s="374"/>
      <c r="C28" s="372"/>
      <c r="D28" s="371"/>
    </row>
    <row r="29" spans="1:4" x14ac:dyDescent="0.2">
      <c r="A29" s="373"/>
      <c r="B29" s="374"/>
      <c r="C29" s="372"/>
      <c r="D29" s="371"/>
    </row>
    <row r="30" spans="1:4" x14ac:dyDescent="0.2">
      <c r="A30" s="373"/>
      <c r="B30" s="374"/>
      <c r="C30" s="372"/>
      <c r="D30" s="371"/>
    </row>
    <row r="31" spans="1:4" x14ac:dyDescent="0.2">
      <c r="A31" s="373"/>
      <c r="B31" s="373"/>
      <c r="C31" s="372"/>
      <c r="D31" s="371"/>
    </row>
    <row r="32" spans="1:4" x14ac:dyDescent="0.2">
      <c r="A32" s="370"/>
      <c r="B32" s="370" t="s">
        <v>318</v>
      </c>
      <c r="C32" s="369">
        <f>SUM(C8:C31)</f>
        <v>15947947.559999999</v>
      </c>
      <c r="D32" s="368">
        <v>0</v>
      </c>
    </row>
    <row r="35" spans="1:4" x14ac:dyDescent="0.2">
      <c r="A35" s="477" t="s">
        <v>379</v>
      </c>
      <c r="B35" s="478"/>
      <c r="C35" s="379"/>
      <c r="D35" s="378" t="s">
        <v>378</v>
      </c>
    </row>
    <row r="36" spans="1:4" x14ac:dyDescent="0.2">
      <c r="A36" s="377"/>
      <c r="B36" s="377"/>
      <c r="C36" s="376"/>
      <c r="D36" s="375"/>
    </row>
    <row r="37" spans="1:4" x14ac:dyDescent="0.2">
      <c r="A37" s="227" t="s">
        <v>45</v>
      </c>
      <c r="B37" s="226" t="s">
        <v>46</v>
      </c>
      <c r="C37" s="292" t="s">
        <v>49</v>
      </c>
      <c r="D37" s="315" t="s">
        <v>377</v>
      </c>
    </row>
    <row r="38" spans="1:4" x14ac:dyDescent="0.2">
      <c r="A38" s="373"/>
      <c r="B38" s="374"/>
      <c r="C38" s="372"/>
      <c r="D38" s="371"/>
    </row>
    <row r="39" spans="1:4" x14ac:dyDescent="0.2">
      <c r="A39" s="373"/>
      <c r="B39" s="374"/>
      <c r="C39" s="372"/>
      <c r="D39" s="371"/>
    </row>
    <row r="40" spans="1:4" x14ac:dyDescent="0.2">
      <c r="A40" s="373"/>
      <c r="B40" s="374"/>
      <c r="C40" s="372"/>
      <c r="D40" s="371"/>
    </row>
    <row r="41" spans="1:4" x14ac:dyDescent="0.2">
      <c r="A41" s="373"/>
      <c r="B41" s="374"/>
      <c r="C41" s="372"/>
      <c r="D41" s="371"/>
    </row>
    <row r="42" spans="1:4" x14ac:dyDescent="0.2">
      <c r="A42" s="373"/>
      <c r="B42" s="374"/>
      <c r="C42" s="372"/>
      <c r="D42" s="371"/>
    </row>
    <row r="43" spans="1:4" x14ac:dyDescent="0.2">
      <c r="A43" s="373"/>
      <c r="B43" s="374"/>
      <c r="C43" s="372"/>
      <c r="D43" s="371"/>
    </row>
    <row r="44" spans="1:4" x14ac:dyDescent="0.2">
      <c r="A44" s="373"/>
      <c r="B44" s="374"/>
      <c r="C44" s="372"/>
      <c r="D44" s="371"/>
    </row>
    <row r="45" spans="1:4" x14ac:dyDescent="0.2">
      <c r="A45" s="373"/>
      <c r="B45" s="374"/>
      <c r="C45" s="372"/>
      <c r="D45" s="371"/>
    </row>
    <row r="46" spans="1:4" x14ac:dyDescent="0.2">
      <c r="A46" s="373"/>
      <c r="B46" s="373"/>
      <c r="C46" s="372"/>
      <c r="D46" s="371"/>
    </row>
    <row r="47" spans="1:4" x14ac:dyDescent="0.2">
      <c r="A47" s="373"/>
      <c r="B47" s="374"/>
      <c r="C47" s="372"/>
      <c r="D47" s="371"/>
    </row>
    <row r="48" spans="1:4" x14ac:dyDescent="0.2">
      <c r="A48" s="373"/>
      <c r="B48" s="374"/>
      <c r="C48" s="372"/>
      <c r="D48" s="371"/>
    </row>
    <row r="49" spans="1:4" x14ac:dyDescent="0.2">
      <c r="A49" s="373"/>
      <c r="B49" s="374"/>
      <c r="C49" s="372"/>
      <c r="D49" s="371"/>
    </row>
    <row r="50" spans="1:4" x14ac:dyDescent="0.2">
      <c r="A50" s="373"/>
      <c r="B50" s="374"/>
      <c r="C50" s="372"/>
      <c r="D50" s="371"/>
    </row>
    <row r="51" spans="1:4" x14ac:dyDescent="0.2">
      <c r="A51" s="373"/>
      <c r="B51" s="374"/>
      <c r="C51" s="372"/>
      <c r="D51" s="371"/>
    </row>
    <row r="52" spans="1:4" x14ac:dyDescent="0.2">
      <c r="A52" s="373"/>
      <c r="B52" s="374"/>
      <c r="C52" s="372"/>
      <c r="D52" s="371"/>
    </row>
    <row r="53" spans="1:4" x14ac:dyDescent="0.2">
      <c r="A53" s="373"/>
      <c r="B53" s="374"/>
      <c r="C53" s="372"/>
      <c r="D53" s="371"/>
    </row>
    <row r="54" spans="1:4" x14ac:dyDescent="0.2">
      <c r="A54" s="373"/>
      <c r="B54" s="374"/>
      <c r="C54" s="372"/>
      <c r="D54" s="371"/>
    </row>
    <row r="55" spans="1:4" x14ac:dyDescent="0.2">
      <c r="A55" s="373"/>
      <c r="B55" s="374"/>
      <c r="C55" s="372"/>
      <c r="D55" s="371"/>
    </row>
    <row r="56" spans="1:4" x14ac:dyDescent="0.2">
      <c r="A56" s="373"/>
      <c r="B56" s="374"/>
      <c r="C56" s="372"/>
      <c r="D56" s="371"/>
    </row>
    <row r="57" spans="1:4" x14ac:dyDescent="0.2">
      <c r="A57" s="373"/>
      <c r="B57" s="374"/>
      <c r="C57" s="372"/>
      <c r="D57" s="371"/>
    </row>
    <row r="58" spans="1:4" x14ac:dyDescent="0.2">
      <c r="A58" s="373"/>
      <c r="B58" s="374"/>
      <c r="C58" s="372"/>
      <c r="D58" s="371"/>
    </row>
    <row r="59" spans="1:4" x14ac:dyDescent="0.2">
      <c r="A59" s="373"/>
      <c r="B59" s="374"/>
      <c r="C59" s="372"/>
      <c r="D59" s="371"/>
    </row>
    <row r="60" spans="1:4" x14ac:dyDescent="0.2">
      <c r="A60" s="373"/>
      <c r="B60" s="374"/>
      <c r="C60" s="372"/>
      <c r="D60" s="371"/>
    </row>
    <row r="61" spans="1:4" x14ac:dyDescent="0.2">
      <c r="A61" s="373"/>
      <c r="B61" s="373"/>
      <c r="C61" s="372"/>
      <c r="D61" s="371"/>
    </row>
    <row r="62" spans="1:4" x14ac:dyDescent="0.2">
      <c r="A62" s="370"/>
      <c r="B62" s="370" t="s">
        <v>376</v>
      </c>
      <c r="C62" s="369">
        <f>SUM(C38:C61)</f>
        <v>0</v>
      </c>
      <c r="D62" s="368">
        <v>0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Detallar el porcentaje de estas adquisiciones que fueron realizadas mediante subsidios de capital del sector central (subsidiados por la federación, estado o municipio)." sqref="D7 D37"/>
  </dataValidations>
  <pageMargins left="0.7" right="0.7" top="0.75" bottom="0.75" header="0.3" footer="0.3"/>
  <pageSetup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 x14ac:dyDescent="0.2"/>
  <cols>
    <col min="1" max="1" width="20.7109375" style="59" customWidth="1"/>
    <col min="2" max="2" width="50.7109375" style="59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 x14ac:dyDescent="0.2">
      <c r="A2" s="457" t="s">
        <v>142</v>
      </c>
      <c r="B2" s="458"/>
      <c r="C2" s="4"/>
      <c r="D2" s="87"/>
    </row>
    <row r="3" spans="1:4" ht="12" thickBot="1" x14ac:dyDescent="0.25">
      <c r="A3" s="87"/>
      <c r="B3" s="87"/>
      <c r="C3" s="4"/>
      <c r="D3" s="87"/>
    </row>
    <row r="4" spans="1:4" ht="14.1" customHeight="1" x14ac:dyDescent="0.2">
      <c r="A4" s="136" t="s">
        <v>233</v>
      </c>
      <c r="B4" s="168"/>
      <c r="C4" s="168"/>
      <c r="D4" s="169"/>
    </row>
    <row r="5" spans="1:4" ht="14.1" customHeight="1" x14ac:dyDescent="0.2">
      <c r="A5" s="138" t="s">
        <v>143</v>
      </c>
      <c r="B5" s="139"/>
      <c r="C5" s="139"/>
      <c r="D5" s="166"/>
    </row>
    <row r="6" spans="1:4" ht="27.95" customHeight="1" x14ac:dyDescent="0.2">
      <c r="A6" s="459" t="s">
        <v>212</v>
      </c>
      <c r="B6" s="469"/>
      <c r="C6" s="469"/>
      <c r="D6" s="470"/>
    </row>
    <row r="7" spans="1:4" ht="27.95" customHeight="1" thickBot="1" x14ac:dyDescent="0.25">
      <c r="A7" s="479" t="s">
        <v>213</v>
      </c>
      <c r="B7" s="480"/>
      <c r="C7" s="480"/>
      <c r="D7" s="481"/>
    </row>
    <row r="8" spans="1:4" x14ac:dyDescent="0.2">
      <c r="A8" s="87"/>
      <c r="B8" s="87"/>
      <c r="C8" s="4"/>
      <c r="D8" s="87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view="pageBreakPreview" zoomScaleNormal="100" zoomScaleSheetLayoutView="100" workbookViewId="0">
      <pane ySplit="8" topLeftCell="A21" activePane="bottomLeft" state="frozen"/>
      <selection pane="bottomLeft" activeCell="A9" sqref="A9"/>
    </sheetView>
  </sheetViews>
  <sheetFormatPr baseColWidth="10" defaultRowHeight="11.25" x14ac:dyDescent="0.2"/>
  <cols>
    <col min="1" max="1" width="11.7109375" style="59" customWidth="1"/>
    <col min="2" max="2" width="63.28515625" style="59" bestFit="1" customWidth="1"/>
    <col min="3" max="3" width="12.28515625" style="36" bestFit="1" customWidth="1"/>
    <col min="4" max="4" width="12.7109375" style="88" bestFit="1" customWidth="1"/>
    <col min="5" max="16384" width="11.42578125" style="88"/>
  </cols>
  <sheetData>
    <row r="1" spans="1:4" s="12" customFormat="1" x14ac:dyDescent="0.2">
      <c r="A1" s="21" t="s">
        <v>43</v>
      </c>
      <c r="B1" s="21"/>
      <c r="C1" s="379"/>
    </row>
    <row r="2" spans="1:4" s="12" customFormat="1" x14ac:dyDescent="0.2">
      <c r="A2" s="21" t="s">
        <v>0</v>
      </c>
      <c r="B2" s="21"/>
      <c r="C2" s="379"/>
    </row>
    <row r="3" spans="1:4" s="12" customFormat="1" x14ac:dyDescent="0.2">
      <c r="A3" s="21"/>
      <c r="B3" s="21"/>
      <c r="C3" s="379"/>
    </row>
    <row r="4" spans="1:4" s="12" customFormat="1" x14ac:dyDescent="0.2">
      <c r="A4" s="21"/>
      <c r="B4" s="21"/>
      <c r="C4" s="379"/>
    </row>
    <row r="5" spans="1:4" s="12" customFormat="1" x14ac:dyDescent="0.2">
      <c r="C5" s="379"/>
    </row>
    <row r="6" spans="1:4" s="12" customFormat="1" ht="11.25" customHeight="1" x14ac:dyDescent="0.2">
      <c r="A6" s="477" t="s">
        <v>226</v>
      </c>
      <c r="B6" s="478"/>
      <c r="C6" s="379"/>
      <c r="D6" s="395" t="s">
        <v>414</v>
      </c>
    </row>
    <row r="7" spans="1:4" x14ac:dyDescent="0.2">
      <c r="A7" s="377"/>
      <c r="B7" s="377"/>
      <c r="C7" s="376"/>
    </row>
    <row r="8" spans="1:4" ht="15" customHeight="1" x14ac:dyDescent="0.2">
      <c r="A8" s="227" t="s">
        <v>45</v>
      </c>
      <c r="B8" s="394" t="s">
        <v>46</v>
      </c>
      <c r="C8" s="292" t="s">
        <v>47</v>
      </c>
      <c r="D8" s="292" t="s">
        <v>48</v>
      </c>
    </row>
    <row r="9" spans="1:4" x14ac:dyDescent="0.2">
      <c r="A9" s="391">
        <v>5500</v>
      </c>
      <c r="B9" s="393" t="s">
        <v>413</v>
      </c>
      <c r="C9" s="387">
        <f>SUM(C10+C19+C22+C28+C30+C32)</f>
        <v>0</v>
      </c>
      <c r="D9" s="387">
        <f>SUM(D10+D19+D22+D28+D30+D32)</f>
        <v>65869</v>
      </c>
    </row>
    <row r="10" spans="1:4" x14ac:dyDescent="0.2">
      <c r="A10" s="389">
        <v>5510</v>
      </c>
      <c r="B10" s="392" t="s">
        <v>412</v>
      </c>
      <c r="C10" s="387">
        <f>SUM(C11:C18)</f>
        <v>0</v>
      </c>
      <c r="D10" s="387">
        <f>SUM(D11:D18)</f>
        <v>65869</v>
      </c>
    </row>
    <row r="11" spans="1:4" x14ac:dyDescent="0.2">
      <c r="A11" s="389">
        <v>5511</v>
      </c>
      <c r="B11" s="392" t="s">
        <v>411</v>
      </c>
      <c r="C11" s="387">
        <v>0</v>
      </c>
      <c r="D11" s="386">
        <v>0</v>
      </c>
    </row>
    <row r="12" spans="1:4" x14ac:dyDescent="0.2">
      <c r="A12" s="389">
        <v>5512</v>
      </c>
      <c r="B12" s="392" t="s">
        <v>410</v>
      </c>
      <c r="C12" s="387">
        <v>0</v>
      </c>
      <c r="D12" s="386">
        <v>0</v>
      </c>
    </row>
    <row r="13" spans="1:4" x14ac:dyDescent="0.2">
      <c r="A13" s="389">
        <v>5513</v>
      </c>
      <c r="B13" s="392" t="s">
        <v>409</v>
      </c>
      <c r="C13" s="387">
        <v>0</v>
      </c>
      <c r="D13" s="386">
        <v>0</v>
      </c>
    </row>
    <row r="14" spans="1:4" x14ac:dyDescent="0.2">
      <c r="A14" s="389">
        <v>5514</v>
      </c>
      <c r="B14" s="392" t="s">
        <v>408</v>
      </c>
      <c r="C14" s="387">
        <v>0</v>
      </c>
      <c r="D14" s="386">
        <v>0</v>
      </c>
    </row>
    <row r="15" spans="1:4" x14ac:dyDescent="0.2">
      <c r="A15" s="389">
        <v>5515</v>
      </c>
      <c r="B15" s="392" t="s">
        <v>407</v>
      </c>
      <c r="C15" s="387">
        <v>0</v>
      </c>
      <c r="D15" s="386">
        <v>65869</v>
      </c>
    </row>
    <row r="16" spans="1:4" x14ac:dyDescent="0.2">
      <c r="A16" s="389">
        <v>5516</v>
      </c>
      <c r="B16" s="392" t="s">
        <v>406</v>
      </c>
      <c r="C16" s="387">
        <v>0</v>
      </c>
      <c r="D16" s="386">
        <v>0</v>
      </c>
    </row>
    <row r="17" spans="1:4" x14ac:dyDescent="0.2">
      <c r="A17" s="389">
        <v>5517</v>
      </c>
      <c r="B17" s="392" t="s">
        <v>405</v>
      </c>
      <c r="C17" s="387">
        <v>0</v>
      </c>
      <c r="D17" s="386">
        <v>0</v>
      </c>
    </row>
    <row r="18" spans="1:4" x14ac:dyDescent="0.2">
      <c r="A18" s="389">
        <v>5518</v>
      </c>
      <c r="B18" s="392" t="s">
        <v>404</v>
      </c>
      <c r="C18" s="387">
        <v>0</v>
      </c>
      <c r="D18" s="386">
        <v>0</v>
      </c>
    </row>
    <row r="19" spans="1:4" x14ac:dyDescent="0.2">
      <c r="A19" s="389">
        <v>5520</v>
      </c>
      <c r="B19" s="392" t="s">
        <v>403</v>
      </c>
      <c r="C19" s="387">
        <f>SUM(C20:C21)</f>
        <v>0</v>
      </c>
      <c r="D19" s="387">
        <f>SUM(D20:D21)</f>
        <v>0</v>
      </c>
    </row>
    <row r="20" spans="1:4" x14ac:dyDescent="0.2">
      <c r="A20" s="389">
        <v>5521</v>
      </c>
      <c r="B20" s="392" t="s">
        <v>402</v>
      </c>
      <c r="C20" s="387">
        <v>0</v>
      </c>
      <c r="D20" s="386">
        <v>0</v>
      </c>
    </row>
    <row r="21" spans="1:4" x14ac:dyDescent="0.2">
      <c r="A21" s="389">
        <v>5522</v>
      </c>
      <c r="B21" s="392" t="s">
        <v>401</v>
      </c>
      <c r="C21" s="387">
        <v>0</v>
      </c>
      <c r="D21" s="386">
        <v>0</v>
      </c>
    </row>
    <row r="22" spans="1:4" x14ac:dyDescent="0.2">
      <c r="A22" s="389">
        <v>5530</v>
      </c>
      <c r="B22" s="392" t="s">
        <v>400</v>
      </c>
      <c r="C22" s="387">
        <f>SUM(C23:C27)</f>
        <v>0</v>
      </c>
      <c r="D22" s="387">
        <f>SUM(D23:D27)</f>
        <v>0</v>
      </c>
    </row>
    <row r="23" spans="1:4" x14ac:dyDescent="0.2">
      <c r="A23" s="389">
        <v>5531</v>
      </c>
      <c r="B23" s="392" t="s">
        <v>399</v>
      </c>
      <c r="C23" s="387">
        <v>0</v>
      </c>
      <c r="D23" s="386">
        <v>0</v>
      </c>
    </row>
    <row r="24" spans="1:4" x14ac:dyDescent="0.2">
      <c r="A24" s="389">
        <v>5532</v>
      </c>
      <c r="B24" s="392" t="s">
        <v>398</v>
      </c>
      <c r="C24" s="387">
        <v>0</v>
      </c>
      <c r="D24" s="386">
        <v>0</v>
      </c>
    </row>
    <row r="25" spans="1:4" x14ac:dyDescent="0.2">
      <c r="A25" s="389">
        <v>5533</v>
      </c>
      <c r="B25" s="392" t="s">
        <v>397</v>
      </c>
      <c r="C25" s="387">
        <v>0</v>
      </c>
      <c r="D25" s="386">
        <v>0</v>
      </c>
    </row>
    <row r="26" spans="1:4" x14ac:dyDescent="0.2">
      <c r="A26" s="389">
        <v>5534</v>
      </c>
      <c r="B26" s="392" t="s">
        <v>396</v>
      </c>
      <c r="C26" s="387">
        <v>0</v>
      </c>
      <c r="D26" s="386">
        <v>0</v>
      </c>
    </row>
    <row r="27" spans="1:4" x14ac:dyDescent="0.2">
      <c r="A27" s="389">
        <v>5535</v>
      </c>
      <c r="B27" s="392" t="s">
        <v>395</v>
      </c>
      <c r="C27" s="387">
        <v>0</v>
      </c>
      <c r="D27" s="386">
        <v>0</v>
      </c>
    </row>
    <row r="28" spans="1:4" x14ac:dyDescent="0.2">
      <c r="A28" s="389">
        <v>5540</v>
      </c>
      <c r="B28" s="392" t="s">
        <v>394</v>
      </c>
      <c r="C28" s="387">
        <f>C29</f>
        <v>0</v>
      </c>
      <c r="D28" s="386">
        <f>D29</f>
        <v>0</v>
      </c>
    </row>
    <row r="29" spans="1:4" x14ac:dyDescent="0.2">
      <c r="A29" s="389">
        <v>5541</v>
      </c>
      <c r="B29" s="392" t="s">
        <v>394</v>
      </c>
      <c r="C29" s="387">
        <v>0</v>
      </c>
      <c r="D29" s="386">
        <v>0</v>
      </c>
    </row>
    <row r="30" spans="1:4" x14ac:dyDescent="0.2">
      <c r="A30" s="389">
        <v>5550</v>
      </c>
      <c r="B30" s="388" t="s">
        <v>393</v>
      </c>
      <c r="C30" s="387">
        <f>SUM(C31)</f>
        <v>0</v>
      </c>
      <c r="D30" s="387">
        <f>SUM(D31)</f>
        <v>0</v>
      </c>
    </row>
    <row r="31" spans="1:4" x14ac:dyDescent="0.2">
      <c r="A31" s="389">
        <v>5551</v>
      </c>
      <c r="B31" s="388" t="s">
        <v>393</v>
      </c>
      <c r="C31" s="387">
        <v>0</v>
      </c>
      <c r="D31" s="386">
        <v>0</v>
      </c>
    </row>
    <row r="32" spans="1:4" x14ac:dyDescent="0.2">
      <c r="A32" s="389">
        <v>5590</v>
      </c>
      <c r="B32" s="388" t="s">
        <v>392</v>
      </c>
      <c r="C32" s="387">
        <f>SUM(C33:C40)</f>
        <v>0</v>
      </c>
      <c r="D32" s="387">
        <f>SUM(D33:D40)</f>
        <v>0</v>
      </c>
    </row>
    <row r="33" spans="1:4" x14ac:dyDescent="0.2">
      <c r="A33" s="389">
        <v>5591</v>
      </c>
      <c r="B33" s="388" t="s">
        <v>391</v>
      </c>
      <c r="C33" s="387">
        <v>0</v>
      </c>
      <c r="D33" s="386">
        <v>0</v>
      </c>
    </row>
    <row r="34" spans="1:4" x14ac:dyDescent="0.2">
      <c r="A34" s="389">
        <v>5592</v>
      </c>
      <c r="B34" s="388" t="s">
        <v>390</v>
      </c>
      <c r="C34" s="387">
        <v>0</v>
      </c>
      <c r="D34" s="386">
        <v>0</v>
      </c>
    </row>
    <row r="35" spans="1:4" x14ac:dyDescent="0.2">
      <c r="A35" s="389">
        <v>5593</v>
      </c>
      <c r="B35" s="388" t="s">
        <v>389</v>
      </c>
      <c r="C35" s="387">
        <v>0</v>
      </c>
      <c r="D35" s="386">
        <v>0</v>
      </c>
    </row>
    <row r="36" spans="1:4" x14ac:dyDescent="0.2">
      <c r="A36" s="389">
        <v>5594</v>
      </c>
      <c r="B36" s="388" t="s">
        <v>388</v>
      </c>
      <c r="C36" s="387">
        <v>0</v>
      </c>
      <c r="D36" s="386">
        <v>0</v>
      </c>
    </row>
    <row r="37" spans="1:4" x14ac:dyDescent="0.2">
      <c r="A37" s="389">
        <v>5595</v>
      </c>
      <c r="B37" s="388" t="s">
        <v>387</v>
      </c>
      <c r="C37" s="387">
        <v>0</v>
      </c>
      <c r="D37" s="386">
        <v>0</v>
      </c>
    </row>
    <row r="38" spans="1:4" x14ac:dyDescent="0.2">
      <c r="A38" s="389">
        <v>5596</v>
      </c>
      <c r="B38" s="388" t="s">
        <v>386</v>
      </c>
      <c r="C38" s="387">
        <v>0</v>
      </c>
      <c r="D38" s="386">
        <v>0</v>
      </c>
    </row>
    <row r="39" spans="1:4" x14ac:dyDescent="0.2">
      <c r="A39" s="389">
        <v>5597</v>
      </c>
      <c r="B39" s="388" t="s">
        <v>385</v>
      </c>
      <c r="C39" s="387">
        <v>0</v>
      </c>
      <c r="D39" s="386">
        <v>0</v>
      </c>
    </row>
    <row r="40" spans="1:4" x14ac:dyDescent="0.2">
      <c r="A40" s="389">
        <v>5599</v>
      </c>
      <c r="B40" s="388" t="s">
        <v>384</v>
      </c>
      <c r="C40" s="387">
        <v>0</v>
      </c>
      <c r="D40" s="386">
        <v>0</v>
      </c>
    </row>
    <row r="41" spans="1:4" x14ac:dyDescent="0.2">
      <c r="A41" s="391">
        <v>5600</v>
      </c>
      <c r="B41" s="390" t="s">
        <v>383</v>
      </c>
      <c r="C41" s="387">
        <f>SUM(C42)</f>
        <v>0</v>
      </c>
      <c r="D41" s="387">
        <f>SUM(D42)</f>
        <v>0</v>
      </c>
    </row>
    <row r="42" spans="1:4" x14ac:dyDescent="0.2">
      <c r="A42" s="389">
        <v>5610</v>
      </c>
      <c r="B42" s="388" t="s">
        <v>382</v>
      </c>
      <c r="C42" s="387">
        <f>SUM(C43)</f>
        <v>0</v>
      </c>
      <c r="D42" s="387">
        <f>SUM(D43)</f>
        <v>0</v>
      </c>
    </row>
    <row r="43" spans="1:4" x14ac:dyDescent="0.2">
      <c r="A43" s="385">
        <v>5611</v>
      </c>
      <c r="B43" s="384" t="s">
        <v>381</v>
      </c>
      <c r="C43" s="383">
        <v>0</v>
      </c>
      <c r="D43" s="382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Normal="100" workbookViewId="0">
      <selection activeCell="C19" sqref="C19"/>
    </sheetView>
  </sheetViews>
  <sheetFormatPr baseColWidth="10" defaultRowHeight="11.25" x14ac:dyDescent="0.2"/>
  <cols>
    <col min="1" max="1" width="16.28515625" style="88" customWidth="1"/>
    <col min="2" max="2" width="50.7109375" style="88" customWidth="1"/>
    <col min="3" max="3" width="12.7109375" style="88" bestFit="1" customWidth="1"/>
    <col min="4" max="16384" width="11.42578125" style="88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5" t="s">
        <v>134</v>
      </c>
      <c r="B5" s="414"/>
      <c r="C5" s="413" t="s">
        <v>140</v>
      </c>
    </row>
    <row r="6" spans="1:3" x14ac:dyDescent="0.2">
      <c r="A6" s="412"/>
      <c r="B6" s="412"/>
      <c r="C6" s="411"/>
    </row>
    <row r="7" spans="1:3" ht="15" customHeight="1" x14ac:dyDescent="0.2">
      <c r="A7" s="227" t="s">
        <v>45</v>
      </c>
      <c r="B7" s="410" t="s">
        <v>46</v>
      </c>
      <c r="C7" s="394" t="s">
        <v>266</v>
      </c>
    </row>
    <row r="8" spans="1:3" x14ac:dyDescent="0.2">
      <c r="A8" s="407">
        <v>900001</v>
      </c>
      <c r="B8" s="409" t="s">
        <v>428</v>
      </c>
      <c r="C8" s="405">
        <v>66831894.829999998</v>
      </c>
    </row>
    <row r="9" spans="1:3" x14ac:dyDescent="0.2">
      <c r="A9" s="407">
        <v>900002</v>
      </c>
      <c r="B9" s="406" t="s">
        <v>427</v>
      </c>
      <c r="C9" s="405">
        <f>SUM(C10:C14)</f>
        <v>0</v>
      </c>
    </row>
    <row r="10" spans="1:3" x14ac:dyDescent="0.2">
      <c r="A10" s="408">
        <v>4320</v>
      </c>
      <c r="B10" s="402" t="s">
        <v>426</v>
      </c>
      <c r="C10" s="399">
        <v>0</v>
      </c>
    </row>
    <row r="11" spans="1:3" ht="22.5" x14ac:dyDescent="0.2">
      <c r="A11" s="408">
        <v>4330</v>
      </c>
      <c r="B11" s="402" t="s">
        <v>425</v>
      </c>
      <c r="C11" s="399">
        <v>0</v>
      </c>
    </row>
    <row r="12" spans="1:3" x14ac:dyDescent="0.2">
      <c r="A12" s="408">
        <v>4340</v>
      </c>
      <c r="B12" s="402" t="s">
        <v>424</v>
      </c>
      <c r="C12" s="399">
        <v>0</v>
      </c>
    </row>
    <row r="13" spans="1:3" x14ac:dyDescent="0.2">
      <c r="A13" s="408">
        <v>4399</v>
      </c>
      <c r="B13" s="402" t="s">
        <v>423</v>
      </c>
      <c r="C13" s="399">
        <v>0</v>
      </c>
    </row>
    <row r="14" spans="1:3" x14ac:dyDescent="0.2">
      <c r="A14" s="401">
        <v>4400</v>
      </c>
      <c r="B14" s="402" t="s">
        <v>422</v>
      </c>
      <c r="C14" s="399">
        <v>0</v>
      </c>
    </row>
    <row r="15" spans="1:3" x14ac:dyDescent="0.2">
      <c r="A15" s="407">
        <v>900003</v>
      </c>
      <c r="B15" s="406" t="s">
        <v>421</v>
      </c>
      <c r="C15" s="405">
        <f>SUM(C16:C19)</f>
        <v>32040854.890000001</v>
      </c>
    </row>
    <row r="16" spans="1:3" x14ac:dyDescent="0.2">
      <c r="A16" s="404">
        <v>52</v>
      </c>
      <c r="B16" s="402" t="s">
        <v>420</v>
      </c>
      <c r="C16" s="399">
        <v>0</v>
      </c>
    </row>
    <row r="17" spans="1:3" x14ac:dyDescent="0.2">
      <c r="A17" s="404">
        <v>62</v>
      </c>
      <c r="B17" s="402" t="s">
        <v>419</v>
      </c>
      <c r="C17" s="399">
        <v>0</v>
      </c>
    </row>
    <row r="18" spans="1:3" x14ac:dyDescent="0.2">
      <c r="A18" s="403" t="s">
        <v>418</v>
      </c>
      <c r="B18" s="402" t="s">
        <v>417</v>
      </c>
      <c r="C18" s="399">
        <v>32040854.890000001</v>
      </c>
    </row>
    <row r="19" spans="1:3" x14ac:dyDescent="0.2">
      <c r="A19" s="401">
        <v>4500</v>
      </c>
      <c r="B19" s="400" t="s">
        <v>416</v>
      </c>
      <c r="C19" s="399">
        <v>0</v>
      </c>
    </row>
    <row r="20" spans="1:3" x14ac:dyDescent="0.2">
      <c r="A20" s="398">
        <v>900004</v>
      </c>
      <c r="B20" s="397" t="s">
        <v>415</v>
      </c>
      <c r="C20" s="396">
        <f>+C8+C9-C15</f>
        <v>34791039.939999998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8" sqref="B8"/>
    </sheetView>
  </sheetViews>
  <sheetFormatPr baseColWidth="10" defaultRowHeight="11.25" x14ac:dyDescent="0.2"/>
  <cols>
    <col min="1" max="1" width="20.7109375" style="64" customWidth="1"/>
    <col min="2" max="2" width="55.7109375" style="64" customWidth="1"/>
    <col min="3" max="3" width="17.7109375" style="64" customWidth="1"/>
    <col min="4" max="16384" width="11.42578125" style="64"/>
  </cols>
  <sheetData>
    <row r="2" spans="1:4" ht="15" customHeight="1" x14ac:dyDescent="0.2">
      <c r="A2" s="457" t="s">
        <v>142</v>
      </c>
      <c r="B2" s="458"/>
      <c r="C2" s="4"/>
      <c r="D2" s="87"/>
    </row>
    <row r="3" spans="1:4" ht="12" thickBot="1" x14ac:dyDescent="0.25">
      <c r="A3" s="87"/>
      <c r="B3" s="87"/>
      <c r="C3" s="4"/>
      <c r="D3" s="87"/>
    </row>
    <row r="4" spans="1:4" ht="14.1" customHeight="1" x14ac:dyDescent="0.2">
      <c r="A4" s="136" t="s">
        <v>233</v>
      </c>
      <c r="B4" s="168"/>
      <c r="C4" s="168"/>
      <c r="D4" s="173"/>
    </row>
    <row r="5" spans="1:4" ht="14.1" customHeight="1" x14ac:dyDescent="0.2">
      <c r="A5" s="138" t="s">
        <v>143</v>
      </c>
      <c r="B5" s="139"/>
      <c r="C5" s="139"/>
      <c r="D5" s="92"/>
    </row>
    <row r="6" spans="1:4" x14ac:dyDescent="0.2">
      <c r="A6" s="174"/>
      <c r="B6" s="12"/>
      <c r="C6" s="12"/>
      <c r="D6" s="95"/>
    </row>
    <row r="7" spans="1:4" ht="15" customHeight="1" x14ac:dyDescent="0.2">
      <c r="A7" s="482" t="s">
        <v>215</v>
      </c>
      <c r="B7" s="483"/>
      <c r="C7" s="12"/>
      <c r="D7" s="95"/>
    </row>
    <row r="8" spans="1:4" ht="14.1" customHeight="1" x14ac:dyDescent="0.2">
      <c r="A8" s="175" t="s">
        <v>216</v>
      </c>
      <c r="B8" s="172"/>
      <c r="C8" s="12"/>
      <c r="D8" s="95"/>
    </row>
    <row r="9" spans="1:4" ht="14.1" customHeight="1" x14ac:dyDescent="0.2">
      <c r="A9" s="175" t="s">
        <v>217</v>
      </c>
      <c r="B9" s="172"/>
      <c r="C9" s="12"/>
      <c r="D9" s="95"/>
    </row>
    <row r="10" spans="1:4" ht="14.1" customHeight="1" x14ac:dyDescent="0.2">
      <c r="A10" s="175" t="s">
        <v>218</v>
      </c>
      <c r="B10" s="172"/>
      <c r="C10" s="12"/>
      <c r="D10" s="95"/>
    </row>
    <row r="11" spans="1:4" ht="14.1" customHeight="1" thickBot="1" x14ac:dyDescent="0.25">
      <c r="A11" s="176" t="s">
        <v>219</v>
      </c>
      <c r="B11" s="177"/>
      <c r="C11" s="96"/>
      <c r="D11" s="97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C17" sqref="C17"/>
    </sheetView>
  </sheetViews>
  <sheetFormatPr baseColWidth="10" defaultRowHeight="11.25" x14ac:dyDescent="0.2"/>
  <cols>
    <col min="1" max="1" width="20.7109375" style="88" customWidth="1"/>
    <col min="2" max="2" width="50.7109375" style="88" customWidth="1"/>
    <col min="3" max="3" width="13.140625" style="7" bestFit="1" customWidth="1"/>
    <col min="4" max="16384" width="11.42578125" style="88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5" t="s">
        <v>135</v>
      </c>
      <c r="B5" s="414"/>
      <c r="C5" s="426" t="s">
        <v>141</v>
      </c>
    </row>
    <row r="6" spans="1:3" ht="11.25" customHeight="1" x14ac:dyDescent="0.2">
      <c r="A6" s="412"/>
      <c r="B6" s="411"/>
      <c r="C6" s="425"/>
    </row>
    <row r="7" spans="1:3" ht="15" customHeight="1" x14ac:dyDescent="0.2">
      <c r="A7" s="227" t="s">
        <v>45</v>
      </c>
      <c r="B7" s="410" t="s">
        <v>46</v>
      </c>
      <c r="C7" s="394" t="s">
        <v>266</v>
      </c>
    </row>
    <row r="8" spans="1:3" x14ac:dyDescent="0.2">
      <c r="A8" s="424">
        <v>900001</v>
      </c>
      <c r="B8" s="423" t="s">
        <v>451</v>
      </c>
      <c r="C8" s="422">
        <v>34277696.439999998</v>
      </c>
    </row>
    <row r="9" spans="1:3" x14ac:dyDescent="0.2">
      <c r="A9" s="424">
        <v>900002</v>
      </c>
      <c r="B9" s="423" t="s">
        <v>450</v>
      </c>
      <c r="C9" s="422">
        <v>15947947.560000001</v>
      </c>
    </row>
    <row r="10" spans="1:3" x14ac:dyDescent="0.2">
      <c r="A10" s="408">
        <v>5100</v>
      </c>
      <c r="B10" s="421" t="s">
        <v>449</v>
      </c>
      <c r="C10" s="419">
        <v>0</v>
      </c>
    </row>
    <row r="11" spans="1:3" x14ac:dyDescent="0.2">
      <c r="A11" s="408">
        <v>5200</v>
      </c>
      <c r="B11" s="421" t="s">
        <v>448</v>
      </c>
      <c r="C11" s="419">
        <v>0</v>
      </c>
    </row>
    <row r="12" spans="1:3" x14ac:dyDescent="0.2">
      <c r="A12" s="408">
        <v>5300</v>
      </c>
      <c r="B12" s="421" t="s">
        <v>447</v>
      </c>
      <c r="C12" s="419">
        <v>0</v>
      </c>
    </row>
    <row r="13" spans="1:3" x14ac:dyDescent="0.2">
      <c r="A13" s="408">
        <v>5400</v>
      </c>
      <c r="B13" s="421" t="s">
        <v>446</v>
      </c>
      <c r="C13" s="419">
        <v>0</v>
      </c>
    </row>
    <row r="14" spans="1:3" x14ac:dyDescent="0.2">
      <c r="A14" s="408">
        <v>5500</v>
      </c>
      <c r="B14" s="421" t="s">
        <v>445</v>
      </c>
      <c r="C14" s="419">
        <v>0</v>
      </c>
    </row>
    <row r="15" spans="1:3" x14ac:dyDescent="0.2">
      <c r="A15" s="408">
        <v>5600</v>
      </c>
      <c r="B15" s="421" t="s">
        <v>444</v>
      </c>
      <c r="C15" s="419">
        <v>0</v>
      </c>
    </row>
    <row r="16" spans="1:3" x14ac:dyDescent="0.2">
      <c r="A16" s="408">
        <v>5700</v>
      </c>
      <c r="B16" s="421" t="s">
        <v>443</v>
      </c>
      <c r="C16" s="419">
        <v>0</v>
      </c>
    </row>
    <row r="17" spans="1:3" x14ac:dyDescent="0.2">
      <c r="A17" s="408" t="s">
        <v>442</v>
      </c>
      <c r="B17" s="421" t="s">
        <v>441</v>
      </c>
      <c r="C17" s="419">
        <f>620000+15327947.56</f>
        <v>15947947.560000001</v>
      </c>
    </row>
    <row r="18" spans="1:3" x14ac:dyDescent="0.2">
      <c r="A18" s="408">
        <v>5900</v>
      </c>
      <c r="B18" s="421" t="s">
        <v>440</v>
      </c>
      <c r="C18" s="419">
        <v>0</v>
      </c>
    </row>
    <row r="19" spans="1:3" x14ac:dyDescent="0.2">
      <c r="A19" s="404">
        <v>6200</v>
      </c>
      <c r="B19" s="421" t="s">
        <v>439</v>
      </c>
      <c r="C19" s="419">
        <v>0</v>
      </c>
    </row>
    <row r="20" spans="1:3" x14ac:dyDescent="0.2">
      <c r="A20" s="404">
        <v>7200</v>
      </c>
      <c r="B20" s="421" t="s">
        <v>438</v>
      </c>
      <c r="C20" s="419">
        <v>0</v>
      </c>
    </row>
    <row r="21" spans="1:3" x14ac:dyDescent="0.2">
      <c r="A21" s="404">
        <v>7300</v>
      </c>
      <c r="B21" s="421" t="s">
        <v>437</v>
      </c>
      <c r="C21" s="419">
        <v>0</v>
      </c>
    </row>
    <row r="22" spans="1:3" x14ac:dyDescent="0.2">
      <c r="A22" s="404">
        <v>7500</v>
      </c>
      <c r="B22" s="421" t="s">
        <v>436</v>
      </c>
      <c r="C22" s="419">
        <v>0</v>
      </c>
    </row>
    <row r="23" spans="1:3" x14ac:dyDescent="0.2">
      <c r="A23" s="404">
        <v>7900</v>
      </c>
      <c r="B23" s="421" t="s">
        <v>435</v>
      </c>
      <c r="C23" s="419">
        <v>0</v>
      </c>
    </row>
    <row r="24" spans="1:3" x14ac:dyDescent="0.2">
      <c r="A24" s="404">
        <v>9100</v>
      </c>
      <c r="B24" s="421" t="s">
        <v>434</v>
      </c>
      <c r="C24" s="419">
        <v>0</v>
      </c>
    </row>
    <row r="25" spans="1:3" x14ac:dyDescent="0.2">
      <c r="A25" s="404">
        <v>9900</v>
      </c>
      <c r="B25" s="421" t="s">
        <v>433</v>
      </c>
      <c r="C25" s="419">
        <v>0</v>
      </c>
    </row>
    <row r="26" spans="1:3" x14ac:dyDescent="0.2">
      <c r="A26" s="404">
        <v>7400</v>
      </c>
      <c r="B26" s="420" t="s">
        <v>432</v>
      </c>
      <c r="C26" s="419">
        <v>0</v>
      </c>
    </row>
    <row r="27" spans="1:3" x14ac:dyDescent="0.2">
      <c r="A27" s="424">
        <v>900003</v>
      </c>
      <c r="B27" s="423" t="s">
        <v>431</v>
      </c>
      <c r="C27" s="422">
        <f>SUM(C28:C34)</f>
        <v>65869</v>
      </c>
    </row>
    <row r="28" spans="1:3" ht="22.5" x14ac:dyDescent="0.2">
      <c r="A28" s="408">
        <v>5510</v>
      </c>
      <c r="B28" s="421" t="s">
        <v>412</v>
      </c>
      <c r="C28" s="419">
        <v>65869</v>
      </c>
    </row>
    <row r="29" spans="1:3" x14ac:dyDescent="0.2">
      <c r="A29" s="408">
        <v>5520</v>
      </c>
      <c r="B29" s="421" t="s">
        <v>403</v>
      </c>
      <c r="C29" s="419">
        <v>0</v>
      </c>
    </row>
    <row r="30" spans="1:3" x14ac:dyDescent="0.2">
      <c r="A30" s="408">
        <v>5530</v>
      </c>
      <c r="B30" s="421" t="s">
        <v>400</v>
      </c>
      <c r="C30" s="419">
        <v>0</v>
      </c>
    </row>
    <row r="31" spans="1:3" ht="22.5" x14ac:dyDescent="0.2">
      <c r="A31" s="408">
        <v>5540</v>
      </c>
      <c r="B31" s="421" t="s">
        <v>394</v>
      </c>
      <c r="C31" s="419">
        <v>0</v>
      </c>
    </row>
    <row r="32" spans="1:3" x14ac:dyDescent="0.2">
      <c r="A32" s="408">
        <v>5550</v>
      </c>
      <c r="B32" s="421" t="s">
        <v>393</v>
      </c>
      <c r="C32" s="419">
        <v>0</v>
      </c>
    </row>
    <row r="33" spans="1:3" x14ac:dyDescent="0.2">
      <c r="A33" s="408">
        <v>5590</v>
      </c>
      <c r="B33" s="421" t="s">
        <v>392</v>
      </c>
      <c r="C33" s="419">
        <v>0</v>
      </c>
    </row>
    <row r="34" spans="1:3" x14ac:dyDescent="0.2">
      <c r="A34" s="408">
        <v>5600</v>
      </c>
      <c r="B34" s="420" t="s">
        <v>430</v>
      </c>
      <c r="C34" s="419">
        <v>0</v>
      </c>
    </row>
    <row r="35" spans="1:3" x14ac:dyDescent="0.2">
      <c r="A35" s="418">
        <v>900004</v>
      </c>
      <c r="B35" s="417" t="s">
        <v>429</v>
      </c>
      <c r="C35" s="416">
        <f>+C8-C9+C27</f>
        <v>18395617.879999995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4" customWidth="1"/>
    <col min="2" max="2" width="55.7109375" style="64" customWidth="1"/>
    <col min="3" max="3" width="17.7109375" style="7" customWidth="1"/>
    <col min="4" max="16384" width="11.42578125" style="64"/>
  </cols>
  <sheetData>
    <row r="2" spans="1:4" ht="15" customHeight="1" x14ac:dyDescent="0.2">
      <c r="A2" s="457" t="s">
        <v>142</v>
      </c>
      <c r="B2" s="458"/>
      <c r="C2" s="4"/>
    </row>
    <row r="3" spans="1:4" ht="12" thickBot="1" x14ac:dyDescent="0.25">
      <c r="A3" s="88"/>
      <c r="B3" s="88"/>
      <c r="C3" s="4"/>
    </row>
    <row r="4" spans="1:4" ht="14.1" customHeight="1" x14ac:dyDescent="0.2">
      <c r="A4" s="136" t="s">
        <v>233</v>
      </c>
      <c r="B4" s="168"/>
      <c r="C4" s="168"/>
      <c r="D4" s="94"/>
    </row>
    <row r="5" spans="1:4" ht="14.1" customHeight="1" x14ac:dyDescent="0.2">
      <c r="A5" s="138" t="s">
        <v>143</v>
      </c>
      <c r="B5" s="139"/>
      <c r="C5" s="139"/>
      <c r="D5" s="95"/>
    </row>
    <row r="6" spans="1:4" x14ac:dyDescent="0.2">
      <c r="A6" s="174"/>
      <c r="B6" s="12"/>
      <c r="C6" s="13"/>
      <c r="D6" s="95"/>
    </row>
    <row r="7" spans="1:4" ht="15" customHeight="1" x14ac:dyDescent="0.2">
      <c r="A7" s="482" t="s">
        <v>220</v>
      </c>
      <c r="B7" s="483"/>
      <c r="C7" s="13"/>
      <c r="D7" s="95"/>
    </row>
    <row r="8" spans="1:4" ht="14.1" customHeight="1" x14ac:dyDescent="0.2">
      <c r="A8" s="178" t="s">
        <v>221</v>
      </c>
      <c r="B8" s="172"/>
      <c r="C8" s="13"/>
      <c r="D8" s="95"/>
    </row>
    <row r="9" spans="1:4" ht="14.1" customHeight="1" x14ac:dyDescent="0.2">
      <c r="A9" s="178" t="s">
        <v>222</v>
      </c>
      <c r="B9" s="172"/>
      <c r="C9" s="13"/>
      <c r="D9" s="95"/>
    </row>
    <row r="10" spans="1:4" ht="14.1" customHeight="1" x14ac:dyDescent="0.2">
      <c r="A10" s="178" t="s">
        <v>223</v>
      </c>
      <c r="B10" s="172"/>
      <c r="C10" s="13"/>
      <c r="D10" s="95"/>
    </row>
    <row r="11" spans="1:4" ht="14.1" customHeight="1" thickBot="1" x14ac:dyDescent="0.25">
      <c r="A11" s="179" t="s">
        <v>224</v>
      </c>
      <c r="B11" s="177"/>
      <c r="C11" s="108"/>
      <c r="D11" s="97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 x14ac:dyDescent="0.2"/>
  <cols>
    <col min="1" max="1" width="20.7109375" style="88" customWidth="1"/>
    <col min="2" max="2" width="50.7109375" style="88" customWidth="1"/>
    <col min="3" max="6" width="17.7109375" style="7" customWidth="1"/>
    <col min="7" max="8" width="11.42578125" style="88" customWidth="1"/>
    <col min="9" max="16384" width="11.42578125" style="88"/>
  </cols>
  <sheetData>
    <row r="2" spans="1:5" ht="15" customHeight="1" x14ac:dyDescent="0.2">
      <c r="A2" s="457" t="s">
        <v>142</v>
      </c>
      <c r="B2" s="458"/>
      <c r="C2" s="88"/>
      <c r="D2" s="88"/>
      <c r="E2" s="88"/>
    </row>
    <row r="3" spans="1:5" ht="12" thickBot="1" x14ac:dyDescent="0.25">
      <c r="C3" s="88"/>
      <c r="D3" s="88"/>
      <c r="E3" s="88"/>
    </row>
    <row r="4" spans="1:5" ht="14.1" customHeight="1" x14ac:dyDescent="0.2">
      <c r="A4" s="136" t="s">
        <v>233</v>
      </c>
      <c r="B4" s="93"/>
      <c r="C4" s="93"/>
      <c r="D4" s="93"/>
      <c r="E4" s="94"/>
    </row>
    <row r="5" spans="1:5" ht="14.1" customHeight="1" x14ac:dyDescent="0.2">
      <c r="A5" s="138" t="s">
        <v>143</v>
      </c>
      <c r="B5" s="91"/>
      <c r="C5" s="91"/>
      <c r="D5" s="91"/>
      <c r="E5" s="92"/>
    </row>
    <row r="6" spans="1:5" ht="14.1" customHeight="1" x14ac:dyDescent="0.2">
      <c r="A6" s="138" t="s">
        <v>146</v>
      </c>
      <c r="B6" s="91"/>
      <c r="C6" s="91"/>
      <c r="D6" s="91"/>
      <c r="E6" s="92"/>
    </row>
    <row r="7" spans="1:5" ht="14.1" customHeight="1" x14ac:dyDescent="0.2">
      <c r="A7" s="142" t="s">
        <v>147</v>
      </c>
      <c r="B7" s="91"/>
      <c r="C7" s="91"/>
      <c r="D7" s="91"/>
      <c r="E7" s="92"/>
    </row>
    <row r="8" spans="1:5" ht="14.1" customHeight="1" x14ac:dyDescent="0.2">
      <c r="A8" s="142" t="s">
        <v>148</v>
      </c>
      <c r="B8" s="12"/>
      <c r="C8" s="12"/>
      <c r="D8" s="12"/>
      <c r="E8" s="95"/>
    </row>
    <row r="9" spans="1:5" ht="14.1" customHeight="1" thickBot="1" x14ac:dyDescent="0.25">
      <c r="A9" s="143" t="s">
        <v>149</v>
      </c>
      <c r="B9" s="96"/>
      <c r="C9" s="96"/>
      <c r="D9" s="96"/>
      <c r="E9" s="97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110" zoomScaleNormal="110" zoomScaleSheetLayoutView="100" workbookViewId="0">
      <selection activeCell="F81" sqref="F81"/>
    </sheetView>
  </sheetViews>
  <sheetFormatPr baseColWidth="10" defaultRowHeight="11.25" x14ac:dyDescent="0.2"/>
  <cols>
    <col min="1" max="1" width="13" style="88" customWidth="1"/>
    <col min="2" max="2" width="53.5703125" style="88" customWidth="1"/>
    <col min="3" max="3" width="12.28515625" style="88" bestFit="1" customWidth="1"/>
    <col min="4" max="4" width="11.140625" style="88" bestFit="1" customWidth="1"/>
    <col min="5" max="5" width="9.140625" style="88" bestFit="1" customWidth="1"/>
    <col min="6" max="16384" width="11.42578125" style="88"/>
  </cols>
  <sheetData>
    <row r="1" spans="1:8" x14ac:dyDescent="0.2">
      <c r="E1" s="5" t="s">
        <v>44</v>
      </c>
    </row>
    <row r="2" spans="1:8" ht="15" customHeight="1" x14ac:dyDescent="0.2">
      <c r="A2" s="451" t="s">
        <v>40</v>
      </c>
    </row>
    <row r="3" spans="1:8" x14ac:dyDescent="0.2">
      <c r="A3" s="3"/>
    </row>
    <row r="4" spans="1:8" s="39" customFormat="1" ht="12.75" x14ac:dyDescent="0.2">
      <c r="A4" s="450" t="s">
        <v>76</v>
      </c>
    </row>
    <row r="5" spans="1:8" s="39" customFormat="1" ht="35.1" customHeight="1" x14ac:dyDescent="0.2">
      <c r="A5" s="485" t="s">
        <v>77</v>
      </c>
      <c r="B5" s="485"/>
      <c r="C5" s="485"/>
      <c r="D5" s="485"/>
      <c r="E5" s="485"/>
      <c r="F5" s="485"/>
      <c r="H5" s="41"/>
    </row>
    <row r="6" spans="1:8" s="39" customFormat="1" x14ac:dyDescent="0.2">
      <c r="A6" s="190"/>
      <c r="B6" s="190"/>
      <c r="C6" s="190"/>
      <c r="D6" s="190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ht="12.75" x14ac:dyDescent="0.2">
      <c r="A9" s="449" t="s">
        <v>79</v>
      </c>
      <c r="B9" s="41"/>
      <c r="C9" s="41"/>
      <c r="D9" s="41"/>
    </row>
    <row r="10" spans="1:8" s="39" customFormat="1" ht="12.75" x14ac:dyDescent="0.2">
      <c r="A10" s="449"/>
      <c r="B10" s="41"/>
      <c r="C10" s="41"/>
      <c r="D10" s="41"/>
    </row>
    <row r="11" spans="1:8" s="39" customFormat="1" ht="12.75" x14ac:dyDescent="0.2">
      <c r="A11" s="439">
        <v>7000</v>
      </c>
      <c r="B11" s="438" t="s">
        <v>516</v>
      </c>
      <c r="C11" s="41"/>
      <c r="D11" s="41"/>
    </row>
    <row r="12" spans="1:8" s="39" customFormat="1" ht="12.75" x14ac:dyDescent="0.2">
      <c r="A12" s="439"/>
      <c r="B12" s="438"/>
      <c r="C12" s="41"/>
      <c r="D12" s="41"/>
    </row>
    <row r="13" spans="1:8" s="39" customFormat="1" x14ac:dyDescent="0.2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 x14ac:dyDescent="0.2">
      <c r="A14" s="443">
        <v>7100</v>
      </c>
      <c r="B14" s="448" t="s">
        <v>515</v>
      </c>
      <c r="C14" s="445">
        <v>0</v>
      </c>
      <c r="D14" s="445">
        <v>0</v>
      </c>
      <c r="E14" s="445">
        <v>0</v>
      </c>
    </row>
    <row r="15" spans="1:8" s="39" customFormat="1" x14ac:dyDescent="0.2">
      <c r="A15" s="430">
        <v>7110</v>
      </c>
      <c r="B15" s="446" t="s">
        <v>514</v>
      </c>
      <c r="C15" s="445">
        <v>0</v>
      </c>
      <c r="D15" s="445">
        <v>0</v>
      </c>
      <c r="E15" s="445">
        <v>0</v>
      </c>
    </row>
    <row r="16" spans="1:8" s="39" customFormat="1" x14ac:dyDescent="0.2">
      <c r="A16" s="430">
        <v>7120</v>
      </c>
      <c r="B16" s="446" t="s">
        <v>513</v>
      </c>
      <c r="C16" s="445">
        <v>0</v>
      </c>
      <c r="D16" s="445">
        <v>0</v>
      </c>
      <c r="E16" s="445">
        <v>0</v>
      </c>
    </row>
    <row r="17" spans="1:5" s="39" customFormat="1" x14ac:dyDescent="0.2">
      <c r="A17" s="430">
        <v>7130</v>
      </c>
      <c r="B17" s="446" t="s">
        <v>512</v>
      </c>
      <c r="C17" s="445">
        <v>0</v>
      </c>
      <c r="D17" s="445">
        <v>0</v>
      </c>
      <c r="E17" s="445">
        <v>0</v>
      </c>
    </row>
    <row r="18" spans="1:5" s="39" customFormat="1" ht="22.5" x14ac:dyDescent="0.2">
      <c r="A18" s="430">
        <v>7140</v>
      </c>
      <c r="B18" s="446" t="s">
        <v>511</v>
      </c>
      <c r="C18" s="445">
        <v>0</v>
      </c>
      <c r="D18" s="445">
        <v>0</v>
      </c>
      <c r="E18" s="445">
        <v>0</v>
      </c>
    </row>
    <row r="19" spans="1:5" s="39" customFormat="1" ht="22.5" x14ac:dyDescent="0.2">
      <c r="A19" s="430">
        <v>7150</v>
      </c>
      <c r="B19" s="446" t="s">
        <v>510</v>
      </c>
      <c r="C19" s="445">
        <v>0</v>
      </c>
      <c r="D19" s="445">
        <v>0</v>
      </c>
      <c r="E19" s="445">
        <v>0</v>
      </c>
    </row>
    <row r="20" spans="1:5" s="39" customFormat="1" x14ac:dyDescent="0.2">
      <c r="A20" s="430">
        <v>7160</v>
      </c>
      <c r="B20" s="446" t="s">
        <v>509</v>
      </c>
      <c r="C20" s="445">
        <v>0</v>
      </c>
      <c r="D20" s="445">
        <v>0</v>
      </c>
      <c r="E20" s="445">
        <v>0</v>
      </c>
    </row>
    <row r="21" spans="1:5" s="39" customFormat="1" x14ac:dyDescent="0.2">
      <c r="A21" s="443">
        <v>7200</v>
      </c>
      <c r="B21" s="448" t="s">
        <v>508</v>
      </c>
      <c r="C21" s="445">
        <v>0</v>
      </c>
      <c r="D21" s="445">
        <v>0</v>
      </c>
      <c r="E21" s="445">
        <v>0</v>
      </c>
    </row>
    <row r="22" spans="1:5" s="39" customFormat="1" ht="22.5" x14ac:dyDescent="0.2">
      <c r="A22" s="430">
        <v>7210</v>
      </c>
      <c r="B22" s="446" t="s">
        <v>507</v>
      </c>
      <c r="C22" s="445">
        <v>0</v>
      </c>
      <c r="D22" s="445">
        <v>0</v>
      </c>
      <c r="E22" s="445">
        <v>0</v>
      </c>
    </row>
    <row r="23" spans="1:5" s="39" customFormat="1" ht="22.5" x14ac:dyDescent="0.2">
      <c r="A23" s="430">
        <v>7220</v>
      </c>
      <c r="B23" s="446" t="s">
        <v>506</v>
      </c>
      <c r="C23" s="445">
        <v>0</v>
      </c>
      <c r="D23" s="445">
        <v>0</v>
      </c>
      <c r="E23" s="445">
        <v>0</v>
      </c>
    </row>
    <row r="24" spans="1:5" s="39" customFormat="1" ht="12.95" customHeight="1" x14ac:dyDescent="0.2">
      <c r="A24" s="430">
        <v>7230</v>
      </c>
      <c r="B24" s="444" t="s">
        <v>505</v>
      </c>
      <c r="C24" s="445">
        <v>0</v>
      </c>
      <c r="D24" s="445">
        <v>0</v>
      </c>
      <c r="E24" s="445">
        <v>0</v>
      </c>
    </row>
    <row r="25" spans="1:5" s="39" customFormat="1" ht="22.5" x14ac:dyDescent="0.2">
      <c r="A25" s="430">
        <v>7240</v>
      </c>
      <c r="B25" s="444" t="s">
        <v>504</v>
      </c>
      <c r="C25" s="445">
        <v>0</v>
      </c>
      <c r="D25" s="445">
        <v>0</v>
      </c>
      <c r="E25" s="445">
        <v>0</v>
      </c>
    </row>
    <row r="26" spans="1:5" s="39" customFormat="1" ht="22.5" x14ac:dyDescent="0.2">
      <c r="A26" s="430">
        <v>7250</v>
      </c>
      <c r="B26" s="444" t="s">
        <v>503</v>
      </c>
      <c r="C26" s="445">
        <v>0</v>
      </c>
      <c r="D26" s="445">
        <v>0</v>
      </c>
      <c r="E26" s="445">
        <v>0</v>
      </c>
    </row>
    <row r="27" spans="1:5" s="39" customFormat="1" ht="22.5" x14ac:dyDescent="0.2">
      <c r="A27" s="430">
        <v>7260</v>
      </c>
      <c r="B27" s="444" t="s">
        <v>502</v>
      </c>
      <c r="C27" s="445">
        <v>0</v>
      </c>
      <c r="D27" s="445">
        <v>0</v>
      </c>
      <c r="E27" s="445">
        <v>0</v>
      </c>
    </row>
    <row r="28" spans="1:5" s="39" customFormat="1" x14ac:dyDescent="0.2">
      <c r="A28" s="443">
        <v>7300</v>
      </c>
      <c r="B28" s="447" t="s">
        <v>501</v>
      </c>
      <c r="C28" s="445">
        <v>0</v>
      </c>
      <c r="D28" s="445">
        <v>0</v>
      </c>
      <c r="E28" s="445">
        <v>0</v>
      </c>
    </row>
    <row r="29" spans="1:5" s="39" customFormat="1" x14ac:dyDescent="0.2">
      <c r="A29" s="430">
        <v>7310</v>
      </c>
      <c r="B29" s="444" t="s">
        <v>500</v>
      </c>
      <c r="C29" s="445">
        <v>0</v>
      </c>
      <c r="D29" s="445">
        <v>0</v>
      </c>
      <c r="E29" s="445">
        <v>0</v>
      </c>
    </row>
    <row r="30" spans="1:5" s="39" customFormat="1" x14ac:dyDescent="0.2">
      <c r="A30" s="430">
        <v>7320</v>
      </c>
      <c r="B30" s="444" t="s">
        <v>499</v>
      </c>
      <c r="C30" s="445">
        <v>0</v>
      </c>
      <c r="D30" s="445">
        <v>0</v>
      </c>
      <c r="E30" s="445">
        <v>0</v>
      </c>
    </row>
    <row r="31" spans="1:5" s="39" customFormat="1" x14ac:dyDescent="0.2">
      <c r="A31" s="430">
        <v>7330</v>
      </c>
      <c r="B31" s="444" t="s">
        <v>498</v>
      </c>
      <c r="C31" s="445">
        <v>0</v>
      </c>
      <c r="D31" s="445">
        <v>0</v>
      </c>
      <c r="E31" s="445">
        <v>0</v>
      </c>
    </row>
    <row r="32" spans="1:5" s="39" customFormat="1" x14ac:dyDescent="0.2">
      <c r="A32" s="430">
        <v>7340</v>
      </c>
      <c r="B32" s="444" t="s">
        <v>497</v>
      </c>
      <c r="C32" s="445">
        <v>0</v>
      </c>
      <c r="D32" s="445">
        <v>0</v>
      </c>
      <c r="E32" s="445">
        <v>0</v>
      </c>
    </row>
    <row r="33" spans="1:5" s="39" customFormat="1" x14ac:dyDescent="0.2">
      <c r="A33" s="430">
        <v>7350</v>
      </c>
      <c r="B33" s="444" t="s">
        <v>496</v>
      </c>
      <c r="C33" s="445">
        <v>0</v>
      </c>
      <c r="D33" s="445">
        <v>0</v>
      </c>
      <c r="E33" s="445">
        <v>0</v>
      </c>
    </row>
    <row r="34" spans="1:5" s="39" customFormat="1" x14ac:dyDescent="0.2">
      <c r="A34" s="430">
        <v>7360</v>
      </c>
      <c r="B34" s="444" t="s">
        <v>495</v>
      </c>
      <c r="C34" s="445">
        <v>0</v>
      </c>
      <c r="D34" s="445">
        <v>0</v>
      </c>
      <c r="E34" s="445">
        <v>0</v>
      </c>
    </row>
    <row r="35" spans="1:5" s="39" customFormat="1" x14ac:dyDescent="0.2">
      <c r="A35" s="443">
        <v>7400</v>
      </c>
      <c r="B35" s="447" t="s">
        <v>494</v>
      </c>
      <c r="C35" s="445">
        <v>0</v>
      </c>
      <c r="D35" s="445">
        <v>0</v>
      </c>
      <c r="E35" s="445">
        <v>0</v>
      </c>
    </row>
    <row r="36" spans="1:5" s="39" customFormat="1" x14ac:dyDescent="0.2">
      <c r="A36" s="430">
        <v>7410</v>
      </c>
      <c r="B36" s="444" t="s">
        <v>493</v>
      </c>
      <c r="C36" s="445">
        <v>0</v>
      </c>
      <c r="D36" s="445">
        <v>0</v>
      </c>
      <c r="E36" s="445">
        <v>0</v>
      </c>
    </row>
    <row r="37" spans="1:5" s="39" customFormat="1" x14ac:dyDescent="0.2">
      <c r="A37" s="430">
        <v>7420</v>
      </c>
      <c r="B37" s="444" t="s">
        <v>492</v>
      </c>
      <c r="C37" s="445">
        <v>0</v>
      </c>
      <c r="D37" s="445">
        <v>0</v>
      </c>
      <c r="E37" s="445">
        <v>0</v>
      </c>
    </row>
    <row r="38" spans="1:5" s="39" customFormat="1" ht="22.5" x14ac:dyDescent="0.2">
      <c r="A38" s="443">
        <v>7500</v>
      </c>
      <c r="B38" s="447" t="s">
        <v>491</v>
      </c>
      <c r="C38" s="445">
        <v>0</v>
      </c>
      <c r="D38" s="445">
        <v>0</v>
      </c>
      <c r="E38" s="445">
        <v>0</v>
      </c>
    </row>
    <row r="39" spans="1:5" s="39" customFormat="1" ht="22.5" x14ac:dyDescent="0.2">
      <c r="A39" s="430">
        <v>7510</v>
      </c>
      <c r="B39" s="444" t="s">
        <v>490</v>
      </c>
      <c r="C39" s="445">
        <v>0</v>
      </c>
      <c r="D39" s="445">
        <v>0</v>
      </c>
      <c r="E39" s="445">
        <v>0</v>
      </c>
    </row>
    <row r="40" spans="1:5" s="39" customFormat="1" ht="22.5" x14ac:dyDescent="0.2">
      <c r="A40" s="430">
        <v>7520</v>
      </c>
      <c r="B40" s="444" t="s">
        <v>489</v>
      </c>
      <c r="C40" s="445">
        <v>0</v>
      </c>
      <c r="D40" s="445">
        <v>0</v>
      </c>
      <c r="E40" s="445">
        <v>0</v>
      </c>
    </row>
    <row r="41" spans="1:5" s="39" customFormat="1" x14ac:dyDescent="0.2">
      <c r="A41" s="443">
        <v>7600</v>
      </c>
      <c r="B41" s="447" t="s">
        <v>488</v>
      </c>
      <c r="C41" s="445">
        <v>0</v>
      </c>
      <c r="D41" s="445">
        <v>0</v>
      </c>
      <c r="E41" s="445">
        <v>0</v>
      </c>
    </row>
    <row r="42" spans="1:5" s="39" customFormat="1" x14ac:dyDescent="0.2">
      <c r="A42" s="430">
        <v>7610</v>
      </c>
      <c r="B42" s="446" t="s">
        <v>487</v>
      </c>
      <c r="C42" s="445">
        <v>0</v>
      </c>
      <c r="D42" s="445">
        <v>0</v>
      </c>
      <c r="E42" s="445">
        <v>0</v>
      </c>
    </row>
    <row r="43" spans="1:5" s="39" customFormat="1" x14ac:dyDescent="0.2">
      <c r="A43" s="430">
        <v>7620</v>
      </c>
      <c r="B43" s="446" t="s">
        <v>486</v>
      </c>
      <c r="C43" s="445">
        <v>0</v>
      </c>
      <c r="D43" s="445">
        <v>0</v>
      </c>
      <c r="E43" s="445">
        <v>0</v>
      </c>
    </row>
    <row r="44" spans="1:5" s="39" customFormat="1" x14ac:dyDescent="0.2">
      <c r="A44" s="430">
        <v>7630</v>
      </c>
      <c r="B44" s="446" t="s">
        <v>485</v>
      </c>
      <c r="C44" s="445">
        <v>0</v>
      </c>
      <c r="D44" s="445">
        <v>0</v>
      </c>
      <c r="E44" s="445">
        <v>0</v>
      </c>
    </row>
    <row r="45" spans="1:5" s="39" customFormat="1" x14ac:dyDescent="0.2">
      <c r="A45" s="430">
        <v>7640</v>
      </c>
      <c r="B45" s="444" t="s">
        <v>484</v>
      </c>
      <c r="C45" s="445">
        <v>0</v>
      </c>
      <c r="D45" s="445">
        <v>0</v>
      </c>
      <c r="E45" s="445">
        <v>0</v>
      </c>
    </row>
    <row r="46" spans="1:5" s="39" customFormat="1" x14ac:dyDescent="0.2">
      <c r="A46" s="430"/>
      <c r="B46" s="444"/>
      <c r="C46" s="445"/>
      <c r="D46" s="445"/>
      <c r="E46" s="445"/>
    </row>
    <row r="47" spans="1:5" s="39" customFormat="1" x14ac:dyDescent="0.2">
      <c r="A47" s="443" t="s">
        <v>483</v>
      </c>
      <c r="B47" s="442" t="s">
        <v>482</v>
      </c>
      <c r="C47" s="445">
        <v>0</v>
      </c>
      <c r="D47" s="445">
        <v>0</v>
      </c>
      <c r="E47" s="445">
        <v>0</v>
      </c>
    </row>
    <row r="48" spans="1:5" s="39" customFormat="1" x14ac:dyDescent="0.2">
      <c r="A48" s="430" t="s">
        <v>481</v>
      </c>
      <c r="B48" s="441" t="s">
        <v>480</v>
      </c>
      <c r="C48" s="445">
        <v>0</v>
      </c>
      <c r="D48" s="445">
        <v>0</v>
      </c>
      <c r="E48" s="445">
        <v>0</v>
      </c>
    </row>
    <row r="49" spans="1:8" s="39" customFormat="1" x14ac:dyDescent="0.2">
      <c r="A49" s="430" t="s">
        <v>479</v>
      </c>
      <c r="B49" s="441" t="s">
        <v>478</v>
      </c>
      <c r="C49" s="445">
        <v>0</v>
      </c>
      <c r="D49" s="445">
        <v>0</v>
      </c>
      <c r="E49" s="445">
        <v>0</v>
      </c>
    </row>
    <row r="50" spans="1:8" s="39" customFormat="1" x14ac:dyDescent="0.2">
      <c r="A50" s="430" t="s">
        <v>477</v>
      </c>
      <c r="B50" s="441" t="s">
        <v>476</v>
      </c>
      <c r="C50" s="445">
        <v>0</v>
      </c>
      <c r="D50" s="445">
        <v>0</v>
      </c>
      <c r="E50" s="445">
        <v>0</v>
      </c>
    </row>
    <row r="51" spans="1:8" s="39" customFormat="1" x14ac:dyDescent="0.2">
      <c r="A51" s="430" t="s">
        <v>475</v>
      </c>
      <c r="B51" s="441" t="s">
        <v>474</v>
      </c>
      <c r="C51" s="445">
        <v>0</v>
      </c>
      <c r="D51" s="445">
        <v>0</v>
      </c>
      <c r="E51" s="445">
        <v>0</v>
      </c>
    </row>
    <row r="52" spans="1:8" s="39" customFormat="1" x14ac:dyDescent="0.2">
      <c r="A52" s="430" t="s">
        <v>473</v>
      </c>
      <c r="B52" s="441" t="s">
        <v>472</v>
      </c>
      <c r="C52" s="445">
        <v>0</v>
      </c>
      <c r="D52" s="445">
        <v>0</v>
      </c>
      <c r="E52" s="445">
        <v>0</v>
      </c>
    </row>
    <row r="53" spans="1:8" s="39" customFormat="1" x14ac:dyDescent="0.2">
      <c r="A53" s="430" t="s">
        <v>471</v>
      </c>
      <c r="B53" s="441" t="s">
        <v>470</v>
      </c>
      <c r="C53" s="445">
        <v>0</v>
      </c>
      <c r="D53" s="445">
        <v>0</v>
      </c>
      <c r="E53" s="445">
        <v>0</v>
      </c>
    </row>
    <row r="54" spans="1:8" s="39" customFormat="1" ht="12" x14ac:dyDescent="0.2">
      <c r="A54" s="427" t="s">
        <v>469</v>
      </c>
      <c r="B54" s="57"/>
    </row>
    <row r="55" spans="1:8" s="39" customFormat="1" x14ac:dyDescent="0.2">
      <c r="A55" s="41"/>
      <c r="B55" s="57"/>
    </row>
    <row r="56" spans="1:8" s="39" customFormat="1" ht="12.75" x14ac:dyDescent="0.2">
      <c r="A56" s="440" t="s">
        <v>468</v>
      </c>
      <c r="B56" s="57"/>
    </row>
    <row r="57" spans="1:8" s="39" customFormat="1" ht="12.75" x14ac:dyDescent="0.2">
      <c r="A57" s="440"/>
    </row>
    <row r="58" spans="1:8" s="39" customFormat="1" ht="12.75" x14ac:dyDescent="0.2">
      <c r="A58" s="439">
        <v>8000</v>
      </c>
      <c r="B58" s="438" t="s">
        <v>467</v>
      </c>
    </row>
    <row r="59" spans="1:8" s="39" customFormat="1" x14ac:dyDescent="0.2">
      <c r="B59" s="484" t="s">
        <v>93</v>
      </c>
      <c r="C59" s="484"/>
      <c r="D59" s="484"/>
      <c r="E59" s="484"/>
      <c r="H59" s="43"/>
    </row>
    <row r="60" spans="1:8" s="39" customFormat="1" x14ac:dyDescent="0.2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 x14ac:dyDescent="0.2">
      <c r="A61" s="437">
        <v>8100</v>
      </c>
      <c r="B61" s="434" t="s">
        <v>466</v>
      </c>
      <c r="D61" s="45"/>
      <c r="E61" s="45"/>
      <c r="H61" s="43"/>
    </row>
    <row r="62" spans="1:8" s="39" customFormat="1" x14ac:dyDescent="0.2">
      <c r="A62" s="436">
        <v>8110</v>
      </c>
      <c r="B62" s="47" t="s">
        <v>465</v>
      </c>
      <c r="C62" s="452">
        <v>133371626</v>
      </c>
      <c r="D62" s="45"/>
      <c r="E62" s="45"/>
      <c r="F62" s="43"/>
      <c r="H62" s="43"/>
    </row>
    <row r="63" spans="1:8" s="39" customFormat="1" x14ac:dyDescent="0.2">
      <c r="A63" s="436">
        <v>8120</v>
      </c>
      <c r="B63" s="47" t="s">
        <v>464</v>
      </c>
      <c r="C63" s="48" t="s">
        <v>1040</v>
      </c>
      <c r="D63" s="45"/>
      <c r="E63" s="45"/>
      <c r="F63" s="43"/>
      <c r="H63" s="43"/>
    </row>
    <row r="64" spans="1:8" s="39" customFormat="1" x14ac:dyDescent="0.2">
      <c r="A64" s="433">
        <v>8130</v>
      </c>
      <c r="B64" s="47" t="s">
        <v>463</v>
      </c>
      <c r="C64" s="48">
        <v>0</v>
      </c>
      <c r="D64" s="45"/>
      <c r="E64" s="45"/>
      <c r="F64" s="43"/>
      <c r="H64" s="43"/>
    </row>
    <row r="65" spans="1:8" s="39" customFormat="1" x14ac:dyDescent="0.2">
      <c r="A65" s="433">
        <v>8140</v>
      </c>
      <c r="B65" s="47" t="s">
        <v>462</v>
      </c>
      <c r="C65" s="48">
        <v>0</v>
      </c>
      <c r="D65" s="45"/>
      <c r="E65" s="45"/>
      <c r="F65" s="43"/>
      <c r="H65" s="43"/>
    </row>
    <row r="66" spans="1:8" s="39" customFormat="1" x14ac:dyDescent="0.2">
      <c r="A66" s="433">
        <v>8150</v>
      </c>
      <c r="B66" s="47" t="s">
        <v>461</v>
      </c>
      <c r="C66" s="48" t="s">
        <v>1041</v>
      </c>
      <c r="D66" s="45"/>
      <c r="E66" s="45"/>
      <c r="F66" s="43"/>
      <c r="H66" s="43"/>
    </row>
    <row r="67" spans="1:8" s="39" customFormat="1" x14ac:dyDescent="0.2">
      <c r="A67" s="435">
        <v>8200</v>
      </c>
      <c r="B67" s="434" t="s">
        <v>460</v>
      </c>
      <c r="C67" s="452">
        <v>133371626</v>
      </c>
      <c r="D67" s="45"/>
      <c r="E67" s="45"/>
      <c r="F67" s="43"/>
      <c r="G67" s="43"/>
      <c r="H67" s="43"/>
    </row>
    <row r="68" spans="1:8" s="39" customFormat="1" x14ac:dyDescent="0.2">
      <c r="A68" s="433">
        <v>8210</v>
      </c>
      <c r="B68" s="47" t="s">
        <v>459</v>
      </c>
      <c r="C68" s="452">
        <v>79228807.640000001</v>
      </c>
      <c r="D68" s="45"/>
      <c r="E68" s="45"/>
      <c r="F68" s="43"/>
      <c r="G68" s="43"/>
      <c r="H68" s="43"/>
    </row>
    <row r="69" spans="1:8" s="39" customFormat="1" x14ac:dyDescent="0.2">
      <c r="A69" s="433">
        <v>8220</v>
      </c>
      <c r="B69" s="47" t="s">
        <v>458</v>
      </c>
      <c r="C69" s="453"/>
      <c r="D69" s="45"/>
      <c r="E69" s="45"/>
      <c r="F69" s="43"/>
      <c r="G69" s="43"/>
      <c r="H69" s="43"/>
    </row>
    <row r="70" spans="1:8" s="39" customFormat="1" x14ac:dyDescent="0.2">
      <c r="A70" s="433">
        <v>8230</v>
      </c>
      <c r="B70" s="47" t="s">
        <v>457</v>
      </c>
      <c r="C70" s="452">
        <v>51905976.810000002</v>
      </c>
      <c r="D70" s="45"/>
      <c r="E70" s="45"/>
      <c r="F70" s="43"/>
      <c r="G70" s="43"/>
      <c r="H70" s="43"/>
    </row>
    <row r="71" spans="1:8" s="39" customFormat="1" x14ac:dyDescent="0.2">
      <c r="A71" s="433">
        <v>8240</v>
      </c>
      <c r="B71" s="47" t="s">
        <v>456</v>
      </c>
      <c r="C71" s="452">
        <v>489365.56</v>
      </c>
      <c r="D71" s="45"/>
      <c r="E71" s="45"/>
      <c r="F71" s="43"/>
      <c r="G71" s="43"/>
      <c r="H71" s="43"/>
    </row>
    <row r="72" spans="1:8" s="39" customFormat="1" x14ac:dyDescent="0.2">
      <c r="A72" s="432">
        <v>8250</v>
      </c>
      <c r="B72" s="49" t="s">
        <v>455</v>
      </c>
      <c r="C72" s="452">
        <v>86183673.25</v>
      </c>
      <c r="D72" s="44"/>
      <c r="E72" s="44"/>
      <c r="F72" s="43"/>
      <c r="G72" s="43"/>
      <c r="H72" s="43"/>
    </row>
    <row r="73" spans="1:8" s="39" customFormat="1" x14ac:dyDescent="0.2">
      <c r="A73" s="431">
        <v>8260</v>
      </c>
      <c r="B73" s="50" t="s">
        <v>454</v>
      </c>
      <c r="C73" s="454">
        <v>33788330.880000003</v>
      </c>
      <c r="D73" s="45"/>
      <c r="E73" s="45"/>
      <c r="F73" s="43"/>
      <c r="G73" s="43"/>
      <c r="H73" s="43"/>
    </row>
    <row r="74" spans="1:8" s="39" customFormat="1" x14ac:dyDescent="0.2">
      <c r="A74" s="430">
        <v>8270</v>
      </c>
      <c r="B74" s="429" t="s">
        <v>453</v>
      </c>
      <c r="C74" s="45"/>
      <c r="D74" s="428"/>
      <c r="E74" s="428"/>
      <c r="F74" s="43"/>
      <c r="G74" s="43"/>
      <c r="H74" s="43"/>
    </row>
    <row r="75" spans="1:8" ht="12" x14ac:dyDescent="0.2">
      <c r="A75" s="427" t="s">
        <v>452</v>
      </c>
      <c r="C75" s="52"/>
    </row>
    <row r="81" spans="2:5" ht="67.5" customHeight="1" x14ac:dyDescent="0.2">
      <c r="B81" s="191" t="s">
        <v>1037</v>
      </c>
      <c r="C81" s="487" t="s">
        <v>1038</v>
      </c>
      <c r="D81" s="487"/>
      <c r="E81" s="487"/>
    </row>
  </sheetData>
  <mergeCells count="3">
    <mergeCell ref="B59:E59"/>
    <mergeCell ref="A5:F5"/>
    <mergeCell ref="C81:E81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="110" zoomScaleNormal="110" zoomScaleSheetLayoutView="100" workbookViewId="0">
      <selection activeCell="C24" sqref="C24:C37"/>
    </sheetView>
  </sheetViews>
  <sheetFormatPr baseColWidth="10" defaultColWidth="42.140625" defaultRowHeight="11.25" x14ac:dyDescent="0.2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 x14ac:dyDescent="0.2">
      <c r="E1" s="5" t="s">
        <v>44</v>
      </c>
    </row>
    <row r="2" spans="1:8" ht="15" customHeight="1" x14ac:dyDescent="0.2">
      <c r="A2" s="14" t="s">
        <v>40</v>
      </c>
    </row>
    <row r="3" spans="1:8" x14ac:dyDescent="0.2">
      <c r="A3" s="3"/>
    </row>
    <row r="4" spans="1:8" s="39" customFormat="1" x14ac:dyDescent="0.2">
      <c r="A4" s="38" t="s">
        <v>76</v>
      </c>
    </row>
    <row r="5" spans="1:8" s="39" customFormat="1" ht="12.75" customHeight="1" x14ac:dyDescent="0.2">
      <c r="A5" s="485" t="s">
        <v>77</v>
      </c>
      <c r="B5" s="485"/>
      <c r="C5" s="485"/>
      <c r="D5" s="485"/>
      <c r="E5" s="485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79</v>
      </c>
      <c r="B9" s="41"/>
      <c r="C9" s="41"/>
      <c r="D9" s="41"/>
    </row>
    <row r="10" spans="1:8" s="39" customFormat="1" ht="26.1" customHeight="1" x14ac:dyDescent="0.2">
      <c r="A10" s="55" t="s">
        <v>80</v>
      </c>
      <c r="B10" s="486" t="s">
        <v>81</v>
      </c>
      <c r="C10" s="486"/>
      <c r="D10" s="486"/>
      <c r="E10" s="486"/>
    </row>
    <row r="11" spans="1:8" s="39" customFormat="1" ht="12.95" customHeight="1" x14ac:dyDescent="0.2">
      <c r="A11" s="56" t="s">
        <v>82</v>
      </c>
      <c r="B11" s="56" t="s">
        <v>83</v>
      </c>
      <c r="C11" s="56"/>
      <c r="D11" s="56"/>
      <c r="E11" s="56"/>
    </row>
    <row r="12" spans="1:8" s="39" customFormat="1" ht="26.1" customHeight="1" x14ac:dyDescent="0.2">
      <c r="A12" s="56" t="s">
        <v>84</v>
      </c>
      <c r="B12" s="486" t="s">
        <v>85</v>
      </c>
      <c r="C12" s="486"/>
      <c r="D12" s="486"/>
      <c r="E12" s="486"/>
    </row>
    <row r="13" spans="1:8" s="39" customFormat="1" ht="26.1" customHeight="1" x14ac:dyDescent="0.2">
      <c r="A13" s="56" t="s">
        <v>86</v>
      </c>
      <c r="B13" s="486" t="s">
        <v>87</v>
      </c>
      <c r="C13" s="486"/>
      <c r="D13" s="486"/>
      <c r="E13" s="486"/>
    </row>
    <row r="14" spans="1:8" s="39" customFormat="1" ht="11.25" customHeight="1" x14ac:dyDescent="0.2">
      <c r="A14" s="41"/>
      <c r="B14" s="57"/>
      <c r="C14" s="57"/>
      <c r="D14" s="57"/>
      <c r="E14" s="57"/>
    </row>
    <row r="15" spans="1:8" s="39" customFormat="1" ht="26.1" customHeight="1" x14ac:dyDescent="0.2">
      <c r="A15" s="55" t="s">
        <v>88</v>
      </c>
      <c r="B15" s="56" t="s">
        <v>89</v>
      </c>
    </row>
    <row r="16" spans="1:8" s="39" customFormat="1" ht="12.95" customHeight="1" x14ac:dyDescent="0.2">
      <c r="A16" s="56" t="s">
        <v>90</v>
      </c>
    </row>
    <row r="17" spans="1:8" s="39" customFormat="1" x14ac:dyDescent="0.2">
      <c r="A17" s="41"/>
    </row>
    <row r="18" spans="1:8" s="39" customFormat="1" x14ac:dyDescent="0.2">
      <c r="A18" s="41" t="s">
        <v>91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92</v>
      </c>
    </row>
    <row r="22" spans="1:8" s="39" customFormat="1" x14ac:dyDescent="0.2">
      <c r="B22" s="484" t="s">
        <v>93</v>
      </c>
      <c r="C22" s="484"/>
      <c r="D22" s="484"/>
      <c r="E22" s="484"/>
      <c r="H22" s="43"/>
    </row>
    <row r="23" spans="1:8" s="39" customFormat="1" x14ac:dyDescent="0.2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 x14ac:dyDescent="0.2">
      <c r="A24" s="46" t="s">
        <v>94</v>
      </c>
      <c r="B24" s="47" t="s">
        <v>95</v>
      </c>
      <c r="C24" s="452">
        <v>133371626</v>
      </c>
      <c r="D24" s="45"/>
      <c r="E24" s="45"/>
      <c r="H24" s="43"/>
    </row>
    <row r="25" spans="1:8" s="39" customFormat="1" x14ac:dyDescent="0.2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 x14ac:dyDescent="0.2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 x14ac:dyDescent="0.2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 x14ac:dyDescent="0.2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 x14ac:dyDescent="0.2">
      <c r="A29" s="47" t="s">
        <v>104</v>
      </c>
      <c r="B29" s="47" t="s">
        <v>105</v>
      </c>
      <c r="C29" s="452">
        <v>133371626</v>
      </c>
      <c r="D29" s="453">
        <v>165412480.88999999</v>
      </c>
      <c r="E29" s="45"/>
      <c r="F29" s="43"/>
      <c r="H29" s="43"/>
    </row>
    <row r="30" spans="1:8" s="39" customFormat="1" x14ac:dyDescent="0.2">
      <c r="A30" s="47" t="s">
        <v>106</v>
      </c>
      <c r="B30" s="47" t="s">
        <v>107</v>
      </c>
      <c r="C30" s="452">
        <v>79228807.640000001</v>
      </c>
      <c r="D30" s="45"/>
      <c r="E30" s="45"/>
      <c r="F30" s="43"/>
      <c r="G30" s="43"/>
      <c r="H30" s="43"/>
    </row>
    <row r="31" spans="1:8" s="39" customFormat="1" x14ac:dyDescent="0.2">
      <c r="A31" s="47" t="s">
        <v>108</v>
      </c>
      <c r="B31" s="47" t="s">
        <v>109</v>
      </c>
      <c r="C31" s="453"/>
      <c r="D31" s="45"/>
      <c r="E31" s="45"/>
      <c r="F31" s="43"/>
      <c r="G31" s="43"/>
      <c r="H31" s="43"/>
    </row>
    <row r="32" spans="1:8" s="39" customFormat="1" x14ac:dyDescent="0.2">
      <c r="A32" s="47" t="s">
        <v>110</v>
      </c>
      <c r="B32" s="47" t="s">
        <v>111</v>
      </c>
      <c r="C32" s="452">
        <v>51905976.810000002</v>
      </c>
      <c r="D32" s="45"/>
      <c r="E32" s="45"/>
      <c r="F32" s="43"/>
      <c r="G32" s="43"/>
      <c r="H32" s="43"/>
    </row>
    <row r="33" spans="1:8" s="39" customFormat="1" x14ac:dyDescent="0.2">
      <c r="A33" s="47" t="s">
        <v>112</v>
      </c>
      <c r="B33" s="47" t="s">
        <v>113</v>
      </c>
      <c r="C33" s="452">
        <v>489365.56</v>
      </c>
      <c r="D33" s="45"/>
      <c r="E33" s="45"/>
      <c r="F33" s="43"/>
      <c r="G33" s="43"/>
      <c r="H33" s="43"/>
    </row>
    <row r="34" spans="1:8" s="39" customFormat="1" x14ac:dyDescent="0.2">
      <c r="A34" s="47" t="s">
        <v>114</v>
      </c>
      <c r="B34" s="47" t="s">
        <v>115</v>
      </c>
      <c r="C34" s="452">
        <v>86183673.25</v>
      </c>
      <c r="D34" s="45"/>
      <c r="E34" s="45"/>
      <c r="F34" s="43"/>
      <c r="G34" s="43"/>
      <c r="H34" s="43"/>
    </row>
    <row r="35" spans="1:8" s="39" customFormat="1" x14ac:dyDescent="0.2">
      <c r="A35" s="49" t="s">
        <v>116</v>
      </c>
      <c r="B35" s="49" t="s">
        <v>117</v>
      </c>
      <c r="C35" s="454">
        <v>33788330.880000003</v>
      </c>
      <c r="D35" s="44"/>
      <c r="E35" s="44"/>
      <c r="F35" s="43"/>
      <c r="G35" s="43"/>
      <c r="H35" s="43"/>
    </row>
    <row r="36" spans="1:8" s="39" customFormat="1" x14ac:dyDescent="0.2">
      <c r="A36" s="50" t="s">
        <v>118</v>
      </c>
      <c r="B36" s="50" t="s">
        <v>118</v>
      </c>
      <c r="C36" s="45"/>
      <c r="D36" s="45"/>
      <c r="E36" s="45"/>
      <c r="F36" s="43"/>
      <c r="G36" s="43"/>
      <c r="H36" s="43"/>
    </row>
    <row r="37" spans="1:8" s="39" customFormat="1" x14ac:dyDescent="0.2">
      <c r="B37" s="51" t="s">
        <v>119</v>
      </c>
      <c r="C37" s="52"/>
      <c r="D37" s="52"/>
      <c r="E37" s="52"/>
      <c r="F37" s="43"/>
      <c r="G37" s="43"/>
      <c r="H37" s="43"/>
    </row>
    <row r="38" spans="1:8" s="39" customFormat="1" x14ac:dyDescent="0.2">
      <c r="B38" s="53"/>
      <c r="C38" s="54"/>
      <c r="D38" s="54"/>
      <c r="E38" s="54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1"/>
  <sheetViews>
    <sheetView view="pageBreakPreview" topLeftCell="B43"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8" customWidth="1"/>
    <col min="2" max="2" width="50.7109375" style="88" customWidth="1"/>
    <col min="3" max="7" width="17.7109375" style="7" customWidth="1"/>
    <col min="8" max="9" width="18.7109375" style="88" customWidth="1"/>
    <col min="10" max="10" width="11.42578125" style="88" customWidth="1"/>
    <col min="11" max="16384" width="11.42578125" style="88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138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6" t="s">
        <v>284</v>
      </c>
      <c r="B5" s="229"/>
      <c r="E5" s="267"/>
      <c r="F5" s="267"/>
      <c r="I5" s="269" t="s">
        <v>267</v>
      </c>
    </row>
    <row r="6" spans="1:10" x14ac:dyDescent="0.2">
      <c r="A6" s="268"/>
      <c r="B6" s="268"/>
      <c r="C6" s="267"/>
      <c r="D6" s="267"/>
      <c r="E6" s="267"/>
      <c r="F6" s="267"/>
    </row>
    <row r="7" spans="1:10" ht="15" customHeight="1" x14ac:dyDescent="0.2">
      <c r="A7" s="227" t="s">
        <v>45</v>
      </c>
      <c r="B7" s="226" t="s">
        <v>46</v>
      </c>
      <c r="C7" s="266" t="s">
        <v>266</v>
      </c>
      <c r="D7" s="266" t="s">
        <v>265</v>
      </c>
      <c r="E7" s="266" t="s">
        <v>264</v>
      </c>
      <c r="F7" s="266" t="s">
        <v>263</v>
      </c>
      <c r="G7" s="265" t="s">
        <v>262</v>
      </c>
      <c r="H7" s="226" t="s">
        <v>261</v>
      </c>
      <c r="I7" s="226" t="s">
        <v>260</v>
      </c>
    </row>
    <row r="8" spans="1:10" x14ac:dyDescent="0.2">
      <c r="A8" s="236" t="s">
        <v>653</v>
      </c>
      <c r="B8" s="275" t="s">
        <v>654</v>
      </c>
      <c r="C8" s="221">
        <v>256572.24</v>
      </c>
      <c r="D8" s="273">
        <v>256572.24</v>
      </c>
      <c r="E8" s="273"/>
      <c r="F8" s="273"/>
      <c r="G8" s="272"/>
      <c r="H8" s="263"/>
      <c r="I8" s="271"/>
    </row>
    <row r="9" spans="1:10" x14ac:dyDescent="0.2">
      <c r="A9" s="236" t="s">
        <v>655</v>
      </c>
      <c r="B9" s="275" t="s">
        <v>656</v>
      </c>
      <c r="C9" s="221">
        <v>118.79</v>
      </c>
      <c r="D9" s="273">
        <v>118.79</v>
      </c>
      <c r="E9" s="273"/>
      <c r="F9" s="273"/>
      <c r="G9" s="272"/>
      <c r="H9" s="263"/>
      <c r="I9" s="271"/>
    </row>
    <row r="10" spans="1:10" x14ac:dyDescent="0.2">
      <c r="A10" s="236" t="s">
        <v>657</v>
      </c>
      <c r="B10" s="275" t="s">
        <v>658</v>
      </c>
      <c r="C10" s="274">
        <v>2193564.38</v>
      </c>
      <c r="D10" s="273">
        <v>2193564.38</v>
      </c>
      <c r="E10" s="273"/>
      <c r="F10" s="273"/>
      <c r="G10" s="272"/>
      <c r="H10" s="263"/>
      <c r="I10" s="271"/>
    </row>
    <row r="11" spans="1:10" x14ac:dyDescent="0.2">
      <c r="A11" s="236"/>
      <c r="B11" s="275"/>
      <c r="C11" s="274"/>
      <c r="D11" s="273"/>
      <c r="E11" s="273"/>
      <c r="F11" s="273"/>
      <c r="G11" s="272"/>
      <c r="H11" s="263"/>
      <c r="I11" s="271"/>
    </row>
    <row r="12" spans="1:10" x14ac:dyDescent="0.2">
      <c r="A12" s="236"/>
      <c r="B12" s="275"/>
      <c r="C12" s="274"/>
      <c r="D12" s="273"/>
      <c r="E12" s="273"/>
      <c r="F12" s="273"/>
      <c r="G12" s="272"/>
      <c r="H12" s="263"/>
      <c r="I12" s="271"/>
    </row>
    <row r="13" spans="1:10" x14ac:dyDescent="0.2">
      <c r="A13" s="236"/>
      <c r="B13" s="275"/>
      <c r="C13" s="274"/>
      <c r="D13" s="273"/>
      <c r="E13" s="273"/>
      <c r="F13" s="273"/>
      <c r="G13" s="272"/>
      <c r="H13" s="263"/>
      <c r="I13" s="271"/>
    </row>
    <row r="14" spans="1:10" x14ac:dyDescent="0.2">
      <c r="A14" s="236"/>
      <c r="B14" s="275"/>
      <c r="C14" s="274"/>
      <c r="D14" s="273"/>
      <c r="E14" s="273"/>
      <c r="F14" s="273"/>
      <c r="G14" s="272"/>
      <c r="H14" s="263"/>
      <c r="I14" s="271"/>
    </row>
    <row r="15" spans="1:10" x14ac:dyDescent="0.2">
      <c r="A15" s="252"/>
      <c r="B15" s="252" t="s">
        <v>283</v>
      </c>
      <c r="C15" s="251">
        <f>SUM(C8:C14)</f>
        <v>2450255.4099999997</v>
      </c>
      <c r="D15" s="251">
        <f>SUM(D8:D14)</f>
        <v>2450255.4099999997</v>
      </c>
      <c r="E15" s="251">
        <f>SUM(E8:E14)</f>
        <v>0</v>
      </c>
      <c r="F15" s="251">
        <f>SUM(F8:F14)</f>
        <v>0</v>
      </c>
      <c r="G15" s="251">
        <f>SUM(G8:G14)</f>
        <v>0</v>
      </c>
      <c r="H15" s="243"/>
      <c r="I15" s="243"/>
    </row>
    <row r="16" spans="1:10" x14ac:dyDescent="0.2">
      <c r="A16" s="59"/>
      <c r="B16" s="59"/>
      <c r="C16" s="230"/>
      <c r="D16" s="230"/>
      <c r="E16" s="230"/>
      <c r="F16" s="230"/>
      <c r="G16" s="230"/>
      <c r="H16" s="59"/>
      <c r="I16" s="59"/>
    </row>
    <row r="17" spans="1:9" x14ac:dyDescent="0.2">
      <c r="A17" s="59"/>
      <c r="B17" s="59"/>
      <c r="C17" s="230"/>
      <c r="D17" s="230"/>
      <c r="E17" s="230"/>
      <c r="F17" s="230"/>
      <c r="G17" s="230"/>
      <c r="H17" s="59"/>
      <c r="I17" s="59"/>
    </row>
    <row r="18" spans="1:9" ht="11.25" customHeight="1" x14ac:dyDescent="0.2">
      <c r="A18" s="216" t="s">
        <v>282</v>
      </c>
      <c r="B18" s="229"/>
      <c r="E18" s="267"/>
      <c r="F18" s="267"/>
      <c r="I18" s="269" t="s">
        <v>267</v>
      </c>
    </row>
    <row r="19" spans="1:9" x14ac:dyDescent="0.2">
      <c r="A19" s="268"/>
      <c r="B19" s="268"/>
      <c r="C19" s="267"/>
      <c r="D19" s="267"/>
      <c r="E19" s="267"/>
      <c r="F19" s="267"/>
    </row>
    <row r="20" spans="1:9" ht="15" customHeight="1" x14ac:dyDescent="0.2">
      <c r="A20" s="227" t="s">
        <v>45</v>
      </c>
      <c r="B20" s="226" t="s">
        <v>46</v>
      </c>
      <c r="C20" s="266" t="s">
        <v>266</v>
      </c>
      <c r="D20" s="266" t="s">
        <v>265</v>
      </c>
      <c r="E20" s="266" t="s">
        <v>264</v>
      </c>
      <c r="F20" s="266" t="s">
        <v>263</v>
      </c>
      <c r="G20" s="265" t="s">
        <v>262</v>
      </c>
      <c r="H20" s="226" t="s">
        <v>261</v>
      </c>
      <c r="I20" s="226" t="s">
        <v>260</v>
      </c>
    </row>
    <row r="21" spans="1:9" x14ac:dyDescent="0.2">
      <c r="A21" s="222" t="s">
        <v>659</v>
      </c>
      <c r="B21" s="222" t="s">
        <v>660</v>
      </c>
      <c r="C21" s="221">
        <v>32000</v>
      </c>
      <c r="D21" s="264">
        <v>32000</v>
      </c>
      <c r="E21" s="264"/>
      <c r="F21" s="264"/>
      <c r="G21" s="264"/>
      <c r="H21" s="263"/>
      <c r="I21" s="263"/>
    </row>
    <row r="22" spans="1:9" x14ac:dyDescent="0.2">
      <c r="A22" s="222" t="s">
        <v>661</v>
      </c>
      <c r="B22" s="222" t="s">
        <v>662</v>
      </c>
      <c r="C22" s="221">
        <v>79460</v>
      </c>
      <c r="D22" s="264">
        <v>79460</v>
      </c>
      <c r="E22" s="264"/>
      <c r="F22" s="264"/>
      <c r="G22" s="264"/>
      <c r="H22" s="263"/>
      <c r="I22" s="263"/>
    </row>
    <row r="23" spans="1:9" x14ac:dyDescent="0.2">
      <c r="A23" s="222"/>
      <c r="B23" s="222"/>
      <c r="C23" s="221"/>
      <c r="D23" s="264"/>
      <c r="E23" s="264"/>
      <c r="F23" s="264"/>
      <c r="G23" s="264"/>
      <c r="H23" s="263"/>
      <c r="I23" s="263"/>
    </row>
    <row r="24" spans="1:9" x14ac:dyDescent="0.2">
      <c r="A24" s="222"/>
      <c r="B24" s="222"/>
      <c r="C24" s="221"/>
      <c r="D24" s="264"/>
      <c r="E24" s="264"/>
      <c r="F24" s="264"/>
      <c r="G24" s="264"/>
      <c r="H24" s="263"/>
      <c r="I24" s="263"/>
    </row>
    <row r="25" spans="1:9" x14ac:dyDescent="0.2">
      <c r="A25" s="61"/>
      <c r="B25" s="61" t="s">
        <v>281</v>
      </c>
      <c r="C25" s="243">
        <f>SUM(C21:C24)</f>
        <v>111460</v>
      </c>
      <c r="D25" s="243">
        <f>SUM(D21:D24)</f>
        <v>111460</v>
      </c>
      <c r="E25" s="243">
        <f>SUM(E21:E24)</f>
        <v>0</v>
      </c>
      <c r="F25" s="243">
        <f>SUM(F21:F24)</f>
        <v>0</v>
      </c>
      <c r="G25" s="243">
        <f>SUM(G21:G24)</f>
        <v>0</v>
      </c>
      <c r="H25" s="243"/>
      <c r="I25" s="243"/>
    </row>
    <row r="28" spans="1:9" x14ac:dyDescent="0.2">
      <c r="A28" s="216" t="s">
        <v>280</v>
      </c>
      <c r="B28" s="229"/>
      <c r="E28" s="267"/>
      <c r="F28" s="267"/>
      <c r="I28" s="269" t="s">
        <v>267</v>
      </c>
    </row>
    <row r="29" spans="1:9" x14ac:dyDescent="0.2">
      <c r="A29" s="268"/>
      <c r="B29" s="268"/>
      <c r="C29" s="267"/>
      <c r="D29" s="267"/>
      <c r="E29" s="267"/>
      <c r="F29" s="267"/>
    </row>
    <row r="30" spans="1:9" x14ac:dyDescent="0.2">
      <c r="A30" s="227" t="s">
        <v>45</v>
      </c>
      <c r="B30" s="226" t="s">
        <v>46</v>
      </c>
      <c r="C30" s="266" t="s">
        <v>266</v>
      </c>
      <c r="D30" s="266" t="s">
        <v>265</v>
      </c>
      <c r="E30" s="266" t="s">
        <v>264</v>
      </c>
      <c r="F30" s="266" t="s">
        <v>263</v>
      </c>
      <c r="G30" s="265" t="s">
        <v>262</v>
      </c>
      <c r="H30" s="226" t="s">
        <v>261</v>
      </c>
      <c r="I30" s="226" t="s">
        <v>260</v>
      </c>
    </row>
    <row r="31" spans="1:9" x14ac:dyDescent="0.2">
      <c r="A31" s="222" t="s">
        <v>518</v>
      </c>
      <c r="B31" s="222" t="s">
        <v>518</v>
      </c>
      <c r="C31" s="221"/>
      <c r="D31" s="264"/>
      <c r="E31" s="264"/>
      <c r="F31" s="264"/>
      <c r="G31" s="264"/>
      <c r="H31" s="263"/>
      <c r="I31" s="263"/>
    </row>
    <row r="32" spans="1:9" x14ac:dyDescent="0.2">
      <c r="A32" s="222"/>
      <c r="B32" s="222"/>
      <c r="C32" s="221"/>
      <c r="D32" s="264"/>
      <c r="E32" s="264"/>
      <c r="F32" s="264"/>
      <c r="G32" s="264"/>
      <c r="H32" s="263"/>
      <c r="I32" s="263"/>
    </row>
    <row r="33" spans="1:9" x14ac:dyDescent="0.2">
      <c r="A33" s="222"/>
      <c r="B33" s="222"/>
      <c r="C33" s="221"/>
      <c r="D33" s="264"/>
      <c r="E33" s="264"/>
      <c r="F33" s="264"/>
      <c r="G33" s="264"/>
      <c r="H33" s="263"/>
      <c r="I33" s="263"/>
    </row>
    <row r="34" spans="1:9" x14ac:dyDescent="0.2">
      <c r="A34" s="222"/>
      <c r="B34" s="222"/>
      <c r="C34" s="221"/>
      <c r="D34" s="264"/>
      <c r="E34" s="264"/>
      <c r="F34" s="264"/>
      <c r="G34" s="264"/>
      <c r="H34" s="263"/>
      <c r="I34" s="263"/>
    </row>
    <row r="35" spans="1:9" x14ac:dyDescent="0.2">
      <c r="A35" s="61"/>
      <c r="B35" s="61" t="s">
        <v>279</v>
      </c>
      <c r="C35" s="243">
        <f>SUM(C31:C34)</f>
        <v>0</v>
      </c>
      <c r="D35" s="243">
        <f>SUM(D31:D34)</f>
        <v>0</v>
      </c>
      <c r="E35" s="243">
        <f>SUM(E31:E34)</f>
        <v>0</v>
      </c>
      <c r="F35" s="243">
        <f>SUM(F31:F34)</f>
        <v>0</v>
      </c>
      <c r="G35" s="243">
        <f>SUM(G31:G34)</f>
        <v>0</v>
      </c>
      <c r="H35" s="243"/>
      <c r="I35" s="243"/>
    </row>
    <row r="38" spans="1:9" x14ac:dyDescent="0.2">
      <c r="A38" s="216" t="s">
        <v>278</v>
      </c>
      <c r="B38" s="229"/>
      <c r="E38" s="267"/>
      <c r="F38" s="267"/>
      <c r="I38" s="269" t="s">
        <v>267</v>
      </c>
    </row>
    <row r="39" spans="1:9" x14ac:dyDescent="0.2">
      <c r="A39" s="268"/>
      <c r="B39" s="268"/>
      <c r="C39" s="267"/>
      <c r="D39" s="267"/>
      <c r="E39" s="267"/>
      <c r="F39" s="267"/>
    </row>
    <row r="40" spans="1:9" x14ac:dyDescent="0.2">
      <c r="A40" s="227" t="s">
        <v>45</v>
      </c>
      <c r="B40" s="226" t="s">
        <v>46</v>
      </c>
      <c r="C40" s="266" t="s">
        <v>266</v>
      </c>
      <c r="D40" s="266" t="s">
        <v>265</v>
      </c>
      <c r="E40" s="266" t="s">
        <v>264</v>
      </c>
      <c r="F40" s="266" t="s">
        <v>263</v>
      </c>
      <c r="G40" s="265" t="s">
        <v>262</v>
      </c>
      <c r="H40" s="226" t="s">
        <v>261</v>
      </c>
      <c r="I40" s="226" t="s">
        <v>260</v>
      </c>
    </row>
    <row r="41" spans="1:9" x14ac:dyDescent="0.2">
      <c r="A41" s="222" t="s">
        <v>663</v>
      </c>
      <c r="B41" s="222" t="s">
        <v>664</v>
      </c>
      <c r="C41" s="221">
        <v>16284368.560000001</v>
      </c>
      <c r="D41" s="264">
        <v>16284368.560000001</v>
      </c>
      <c r="E41" s="264"/>
      <c r="F41" s="264"/>
      <c r="G41" s="264"/>
      <c r="H41" s="263"/>
      <c r="I41" s="263"/>
    </row>
    <row r="42" spans="1:9" x14ac:dyDescent="0.2">
      <c r="A42" s="222"/>
      <c r="B42" s="222"/>
      <c r="C42" s="221"/>
      <c r="D42" s="264"/>
      <c r="E42" s="264"/>
      <c r="F42" s="264"/>
      <c r="G42" s="264"/>
      <c r="H42" s="263"/>
      <c r="I42" s="263"/>
    </row>
    <row r="43" spans="1:9" x14ac:dyDescent="0.2">
      <c r="A43" s="222"/>
      <c r="B43" s="222"/>
      <c r="C43" s="221"/>
      <c r="D43" s="264"/>
      <c r="E43" s="264"/>
      <c r="F43" s="264"/>
      <c r="G43" s="264"/>
      <c r="H43" s="263"/>
      <c r="I43" s="263"/>
    </row>
    <row r="44" spans="1:9" x14ac:dyDescent="0.2">
      <c r="A44" s="222"/>
      <c r="B44" s="222"/>
      <c r="C44" s="221"/>
      <c r="D44" s="264"/>
      <c r="E44" s="264"/>
      <c r="F44" s="264"/>
      <c r="G44" s="264"/>
      <c r="H44" s="263"/>
      <c r="I44" s="263"/>
    </row>
    <row r="45" spans="1:9" x14ac:dyDescent="0.2">
      <c r="A45" s="61"/>
      <c r="B45" s="61" t="s">
        <v>277</v>
      </c>
      <c r="C45" s="243">
        <f>SUM(C41:C44)</f>
        <v>16284368.560000001</v>
      </c>
      <c r="D45" s="243">
        <f>SUM(D41:D44)</f>
        <v>16284368.560000001</v>
      </c>
      <c r="E45" s="243">
        <f>SUM(E41:E44)</f>
        <v>0</v>
      </c>
      <c r="F45" s="243">
        <f>SUM(F41:F44)</f>
        <v>0</v>
      </c>
      <c r="G45" s="243">
        <f>SUM(G41:G44)</f>
        <v>0</v>
      </c>
      <c r="H45" s="243"/>
      <c r="I45" s="243"/>
    </row>
    <row r="48" spans="1:9" x14ac:dyDescent="0.2">
      <c r="A48" s="216" t="s">
        <v>276</v>
      </c>
      <c r="B48" s="229"/>
      <c r="C48" s="267"/>
      <c r="D48" s="267"/>
      <c r="E48" s="267"/>
      <c r="F48" s="267"/>
    </row>
    <row r="49" spans="1:9" x14ac:dyDescent="0.2">
      <c r="A49" s="268"/>
      <c r="B49" s="268"/>
      <c r="C49" s="267"/>
      <c r="D49" s="267"/>
      <c r="E49" s="267"/>
      <c r="F49" s="267"/>
    </row>
    <row r="50" spans="1:9" x14ac:dyDescent="0.2">
      <c r="A50" s="227" t="s">
        <v>45</v>
      </c>
      <c r="B50" s="226" t="s">
        <v>46</v>
      </c>
      <c r="C50" s="266" t="s">
        <v>266</v>
      </c>
      <c r="D50" s="266" t="s">
        <v>265</v>
      </c>
      <c r="E50" s="266" t="s">
        <v>264</v>
      </c>
      <c r="F50" s="266" t="s">
        <v>263</v>
      </c>
      <c r="G50" s="265" t="s">
        <v>262</v>
      </c>
      <c r="H50" s="226" t="s">
        <v>261</v>
      </c>
      <c r="I50" s="226" t="s">
        <v>260</v>
      </c>
    </row>
    <row r="51" spans="1:9" x14ac:dyDescent="0.2">
      <c r="A51" s="222" t="s">
        <v>665</v>
      </c>
      <c r="B51" s="222" t="s">
        <v>666</v>
      </c>
      <c r="C51" s="221">
        <v>187688</v>
      </c>
      <c r="D51" s="264">
        <v>187688</v>
      </c>
      <c r="E51" s="264"/>
      <c r="F51" s="264"/>
      <c r="G51" s="264"/>
      <c r="H51" s="263"/>
      <c r="I51" s="263"/>
    </row>
    <row r="52" spans="1:9" x14ac:dyDescent="0.2">
      <c r="A52" s="222" t="s">
        <v>667</v>
      </c>
      <c r="B52" s="222" t="s">
        <v>668</v>
      </c>
      <c r="C52" s="221">
        <v>4429848.42</v>
      </c>
      <c r="D52" s="264">
        <v>4429848.42</v>
      </c>
      <c r="E52" s="264"/>
      <c r="F52" s="264"/>
      <c r="G52" s="264"/>
      <c r="H52" s="263"/>
      <c r="I52" s="263"/>
    </row>
    <row r="53" spans="1:9" x14ac:dyDescent="0.2">
      <c r="A53" s="222"/>
      <c r="B53" s="222"/>
      <c r="C53" s="221"/>
      <c r="D53" s="264"/>
      <c r="E53" s="264"/>
      <c r="F53" s="264"/>
      <c r="G53" s="264"/>
      <c r="H53" s="263"/>
      <c r="I53" s="263"/>
    </row>
    <row r="54" spans="1:9" x14ac:dyDescent="0.2">
      <c r="A54" s="222"/>
      <c r="B54" s="222"/>
      <c r="C54" s="221"/>
      <c r="D54" s="264"/>
      <c r="E54" s="264"/>
      <c r="F54" s="264"/>
      <c r="G54" s="264"/>
      <c r="H54" s="263"/>
      <c r="I54" s="263"/>
    </row>
    <row r="55" spans="1:9" x14ac:dyDescent="0.2">
      <c r="A55" s="222"/>
      <c r="B55" s="222"/>
      <c r="C55" s="221"/>
      <c r="D55" s="264"/>
      <c r="E55" s="264"/>
      <c r="F55" s="264"/>
      <c r="G55" s="264"/>
      <c r="H55" s="263"/>
      <c r="I55" s="263"/>
    </row>
    <row r="56" spans="1:9" x14ac:dyDescent="0.2">
      <c r="A56" s="222"/>
      <c r="B56" s="222"/>
      <c r="C56" s="221"/>
      <c r="D56" s="264"/>
      <c r="E56" s="264"/>
      <c r="F56" s="264"/>
      <c r="G56" s="264"/>
      <c r="H56" s="263"/>
      <c r="I56" s="263"/>
    </row>
    <row r="57" spans="1:9" x14ac:dyDescent="0.2">
      <c r="A57" s="222"/>
      <c r="B57" s="222"/>
      <c r="C57" s="221"/>
      <c r="D57" s="264"/>
      <c r="E57" s="264"/>
      <c r="F57" s="264"/>
      <c r="G57" s="264"/>
      <c r="H57" s="263"/>
      <c r="I57" s="263"/>
    </row>
    <row r="58" spans="1:9" x14ac:dyDescent="0.2">
      <c r="A58" s="222"/>
      <c r="B58" s="222"/>
      <c r="C58" s="221"/>
      <c r="D58" s="264"/>
      <c r="E58" s="264"/>
      <c r="F58" s="264"/>
      <c r="G58" s="264"/>
      <c r="H58" s="263"/>
      <c r="I58" s="263"/>
    </row>
    <row r="59" spans="1:9" x14ac:dyDescent="0.2">
      <c r="A59" s="222"/>
      <c r="B59" s="222"/>
      <c r="C59" s="221"/>
      <c r="D59" s="264"/>
      <c r="E59" s="264"/>
      <c r="F59" s="264"/>
      <c r="G59" s="264"/>
      <c r="H59" s="263"/>
      <c r="I59" s="263"/>
    </row>
    <row r="60" spans="1:9" x14ac:dyDescent="0.2">
      <c r="A60" s="222"/>
      <c r="B60" s="222"/>
      <c r="C60" s="221"/>
      <c r="D60" s="264"/>
      <c r="E60" s="264"/>
      <c r="F60" s="264"/>
      <c r="G60" s="264"/>
      <c r="H60" s="263"/>
      <c r="I60" s="263"/>
    </row>
    <row r="61" spans="1:9" x14ac:dyDescent="0.2">
      <c r="A61" s="222"/>
      <c r="B61" s="222"/>
      <c r="C61" s="221"/>
      <c r="D61" s="264"/>
      <c r="E61" s="264"/>
      <c r="F61" s="264"/>
      <c r="G61" s="264"/>
      <c r="H61" s="263"/>
      <c r="I61" s="263"/>
    </row>
    <row r="62" spans="1:9" x14ac:dyDescent="0.2">
      <c r="A62" s="222"/>
      <c r="B62" s="222"/>
      <c r="C62" s="221"/>
      <c r="D62" s="264"/>
      <c r="E62" s="264"/>
      <c r="F62" s="264"/>
      <c r="G62" s="264"/>
      <c r="H62" s="263"/>
      <c r="I62" s="263"/>
    </row>
    <row r="63" spans="1:9" x14ac:dyDescent="0.2">
      <c r="A63" s="222"/>
      <c r="B63" s="222"/>
      <c r="C63" s="221"/>
      <c r="D63" s="264"/>
      <c r="E63" s="264"/>
      <c r="F63" s="264"/>
      <c r="G63" s="264"/>
      <c r="H63" s="263"/>
      <c r="I63" s="263"/>
    </row>
    <row r="64" spans="1:9" x14ac:dyDescent="0.2">
      <c r="A64" s="222"/>
      <c r="B64" s="222"/>
      <c r="C64" s="221"/>
      <c r="D64" s="264"/>
      <c r="E64" s="264"/>
      <c r="F64" s="264"/>
      <c r="G64" s="264"/>
      <c r="H64" s="263"/>
      <c r="I64" s="263"/>
    </row>
    <row r="65" spans="1:9" x14ac:dyDescent="0.2">
      <c r="A65" s="222"/>
      <c r="B65" s="222"/>
      <c r="C65" s="221"/>
      <c r="D65" s="264"/>
      <c r="E65" s="264"/>
      <c r="F65" s="264"/>
      <c r="G65" s="264"/>
      <c r="H65" s="263"/>
      <c r="I65" s="263"/>
    </row>
    <row r="66" spans="1:9" x14ac:dyDescent="0.2">
      <c r="A66" s="222"/>
      <c r="B66" s="222"/>
      <c r="C66" s="221"/>
      <c r="D66" s="264"/>
      <c r="E66" s="264"/>
      <c r="F66" s="264"/>
      <c r="G66" s="264"/>
      <c r="H66" s="263"/>
      <c r="I66" s="263"/>
    </row>
    <row r="67" spans="1:9" x14ac:dyDescent="0.2">
      <c r="A67" s="222"/>
      <c r="B67" s="222"/>
      <c r="C67" s="221"/>
      <c r="D67" s="264"/>
      <c r="E67" s="264"/>
      <c r="F67" s="264"/>
      <c r="G67" s="264"/>
      <c r="H67" s="263"/>
      <c r="I67" s="263"/>
    </row>
    <row r="68" spans="1:9" x14ac:dyDescent="0.2">
      <c r="A68" s="222"/>
      <c r="B68" s="222"/>
      <c r="C68" s="221"/>
      <c r="D68" s="264"/>
      <c r="E68" s="264"/>
      <c r="F68" s="264"/>
      <c r="G68" s="264"/>
      <c r="H68" s="263"/>
      <c r="I68" s="263"/>
    </row>
    <row r="69" spans="1:9" x14ac:dyDescent="0.2">
      <c r="A69" s="222"/>
      <c r="B69" s="222"/>
      <c r="C69" s="221"/>
      <c r="D69" s="264"/>
      <c r="E69" s="264"/>
      <c r="F69" s="264"/>
      <c r="G69" s="264"/>
      <c r="H69" s="263"/>
      <c r="I69" s="263"/>
    </row>
    <row r="70" spans="1:9" x14ac:dyDescent="0.2">
      <c r="A70" s="222"/>
      <c r="B70" s="222"/>
      <c r="C70" s="221"/>
      <c r="D70" s="264"/>
      <c r="E70" s="264"/>
      <c r="F70" s="264"/>
      <c r="G70" s="264"/>
      <c r="H70" s="263"/>
      <c r="I70" s="263"/>
    </row>
    <row r="71" spans="1:9" x14ac:dyDescent="0.2">
      <c r="A71" s="222"/>
      <c r="B71" s="222"/>
      <c r="C71" s="221"/>
      <c r="D71" s="264"/>
      <c r="E71" s="264"/>
      <c r="F71" s="264"/>
      <c r="G71" s="264"/>
      <c r="H71" s="263"/>
      <c r="I71" s="263"/>
    </row>
    <row r="72" spans="1:9" x14ac:dyDescent="0.2">
      <c r="A72" s="222"/>
      <c r="B72" s="222"/>
      <c r="C72" s="221"/>
      <c r="D72" s="264"/>
      <c r="E72" s="264"/>
      <c r="F72" s="264"/>
      <c r="G72" s="264"/>
      <c r="H72" s="263"/>
      <c r="I72" s="263"/>
    </row>
    <row r="73" spans="1:9" x14ac:dyDescent="0.2">
      <c r="A73" s="222"/>
      <c r="B73" s="222"/>
      <c r="C73" s="221"/>
      <c r="D73" s="264"/>
      <c r="E73" s="264"/>
      <c r="F73" s="264"/>
      <c r="G73" s="264"/>
      <c r="H73" s="263"/>
      <c r="I73" s="263"/>
    </row>
    <row r="74" spans="1:9" x14ac:dyDescent="0.2">
      <c r="A74" s="222"/>
      <c r="B74" s="222"/>
      <c r="C74" s="221"/>
      <c r="D74" s="264"/>
      <c r="E74" s="264"/>
      <c r="F74" s="264"/>
      <c r="G74" s="264"/>
      <c r="H74" s="263"/>
      <c r="I74" s="263"/>
    </row>
    <row r="75" spans="1:9" x14ac:dyDescent="0.2">
      <c r="A75" s="61"/>
      <c r="B75" s="61" t="s">
        <v>275</v>
      </c>
      <c r="C75" s="243">
        <f>SUM(C51:C74)</f>
        <v>4617536.42</v>
      </c>
      <c r="D75" s="243">
        <f>SUM(D51:D74)</f>
        <v>4617536.42</v>
      </c>
      <c r="E75" s="243">
        <f>SUM(E51:E74)</f>
        <v>0</v>
      </c>
      <c r="F75" s="243">
        <f>SUM(F51:F74)</f>
        <v>0</v>
      </c>
      <c r="G75" s="243">
        <f>SUM(G51:G74)</f>
        <v>0</v>
      </c>
      <c r="H75" s="243"/>
      <c r="I75" s="243"/>
    </row>
    <row r="78" spans="1:9" x14ac:dyDescent="0.2">
      <c r="A78" s="216" t="s">
        <v>274</v>
      </c>
      <c r="B78" s="229"/>
      <c r="C78" s="270"/>
      <c r="E78" s="267"/>
      <c r="F78" s="267"/>
      <c r="I78" s="269" t="s">
        <v>267</v>
      </c>
    </row>
    <row r="79" spans="1:9" x14ac:dyDescent="0.2">
      <c r="A79" s="268"/>
      <c r="B79" s="268"/>
      <c r="C79" s="267"/>
      <c r="D79" s="267"/>
      <c r="E79" s="267"/>
      <c r="F79" s="267"/>
    </row>
    <row r="80" spans="1:9" x14ac:dyDescent="0.2">
      <c r="A80" s="227" t="s">
        <v>45</v>
      </c>
      <c r="B80" s="226" t="s">
        <v>46</v>
      </c>
      <c r="C80" s="266" t="s">
        <v>266</v>
      </c>
      <c r="D80" s="266" t="s">
        <v>265</v>
      </c>
      <c r="E80" s="266" t="s">
        <v>264</v>
      </c>
      <c r="F80" s="266" t="s">
        <v>263</v>
      </c>
      <c r="G80" s="265" t="s">
        <v>262</v>
      </c>
      <c r="H80" s="226" t="s">
        <v>261</v>
      </c>
      <c r="I80" s="226" t="s">
        <v>260</v>
      </c>
    </row>
    <row r="81" spans="1:11" x14ac:dyDescent="0.2">
      <c r="A81" s="222" t="s">
        <v>518</v>
      </c>
      <c r="B81" s="222" t="s">
        <v>518</v>
      </c>
      <c r="C81" s="221"/>
      <c r="D81" s="264"/>
      <c r="E81" s="264"/>
      <c r="F81" s="264"/>
      <c r="G81" s="264"/>
      <c r="H81" s="263"/>
      <c r="I81" s="263"/>
    </row>
    <row r="82" spans="1:11" x14ac:dyDescent="0.2">
      <c r="A82" s="222"/>
      <c r="B82" s="222"/>
      <c r="C82" s="221"/>
      <c r="D82" s="264"/>
      <c r="E82" s="264"/>
      <c r="F82" s="264"/>
      <c r="G82" s="264"/>
      <c r="H82" s="263"/>
      <c r="I82" s="263"/>
    </row>
    <row r="83" spans="1:11" x14ac:dyDescent="0.2">
      <c r="A83" s="222"/>
      <c r="B83" s="222"/>
      <c r="C83" s="221"/>
      <c r="D83" s="264"/>
      <c r="E83" s="264"/>
      <c r="F83" s="264"/>
      <c r="G83" s="264"/>
      <c r="H83" s="263"/>
      <c r="I83" s="263"/>
      <c r="K83" s="7"/>
    </row>
    <row r="84" spans="1:11" x14ac:dyDescent="0.2">
      <c r="A84" s="222"/>
      <c r="B84" s="222"/>
      <c r="C84" s="221"/>
      <c r="D84" s="264"/>
      <c r="E84" s="264"/>
      <c r="F84" s="264"/>
      <c r="G84" s="264"/>
      <c r="H84" s="263"/>
      <c r="I84" s="263"/>
      <c r="K84" s="7"/>
    </row>
    <row r="85" spans="1:11" x14ac:dyDescent="0.2">
      <c r="A85" s="61"/>
      <c r="B85" s="61" t="s">
        <v>273</v>
      </c>
      <c r="C85" s="243">
        <f>SUM(C81:C84)</f>
        <v>0</v>
      </c>
      <c r="D85" s="243">
        <f>SUM(D81:D84)</f>
        <v>0</v>
      </c>
      <c r="E85" s="243">
        <f>SUM(E81:E84)</f>
        <v>0</v>
      </c>
      <c r="F85" s="243">
        <f>SUM(F81:F84)</f>
        <v>0</v>
      </c>
      <c r="G85" s="243">
        <f>SUM(G81:G84)</f>
        <v>0</v>
      </c>
      <c r="H85" s="243"/>
      <c r="I85" s="243"/>
      <c r="K85" s="7"/>
    </row>
    <row r="88" spans="1:11" x14ac:dyDescent="0.2">
      <c r="A88" s="216" t="s">
        <v>272</v>
      </c>
      <c r="B88" s="229"/>
      <c r="E88" s="267"/>
      <c r="F88" s="267"/>
      <c r="I88" s="269" t="s">
        <v>267</v>
      </c>
    </row>
    <row r="89" spans="1:11" x14ac:dyDescent="0.2">
      <c r="A89" s="268"/>
      <c r="B89" s="268"/>
      <c r="C89" s="267"/>
      <c r="D89" s="267"/>
      <c r="E89" s="267"/>
      <c r="F89" s="267"/>
    </row>
    <row r="90" spans="1:11" x14ac:dyDescent="0.2">
      <c r="A90" s="227" t="s">
        <v>45</v>
      </c>
      <c r="B90" s="226" t="s">
        <v>46</v>
      </c>
      <c r="C90" s="266" t="s">
        <v>266</v>
      </c>
      <c r="D90" s="266" t="s">
        <v>265</v>
      </c>
      <c r="E90" s="266" t="s">
        <v>264</v>
      </c>
      <c r="F90" s="266" t="s">
        <v>263</v>
      </c>
      <c r="G90" s="265" t="s">
        <v>262</v>
      </c>
      <c r="H90" s="226" t="s">
        <v>261</v>
      </c>
      <c r="I90" s="226" t="s">
        <v>260</v>
      </c>
    </row>
    <row r="91" spans="1:11" x14ac:dyDescent="0.2">
      <c r="A91" s="222" t="s">
        <v>518</v>
      </c>
      <c r="B91" s="222" t="s">
        <v>518</v>
      </c>
      <c r="C91" s="221"/>
      <c r="D91" s="264"/>
      <c r="E91" s="264"/>
      <c r="F91" s="264"/>
      <c r="G91" s="264"/>
      <c r="H91" s="263"/>
      <c r="I91" s="263"/>
    </row>
    <row r="92" spans="1:11" x14ac:dyDescent="0.2">
      <c r="A92" s="222"/>
      <c r="B92" s="222"/>
      <c r="C92" s="221"/>
      <c r="D92" s="264"/>
      <c r="E92" s="264"/>
      <c r="F92" s="264"/>
      <c r="G92" s="264"/>
      <c r="H92" s="263"/>
      <c r="I92" s="263"/>
    </row>
    <row r="93" spans="1:11" x14ac:dyDescent="0.2">
      <c r="A93" s="222"/>
      <c r="B93" s="222"/>
      <c r="C93" s="221"/>
      <c r="D93" s="264"/>
      <c r="E93" s="264"/>
      <c r="F93" s="264"/>
      <c r="G93" s="264"/>
      <c r="H93" s="263"/>
      <c r="I93" s="263"/>
    </row>
    <row r="94" spans="1:11" x14ac:dyDescent="0.2">
      <c r="A94" s="222"/>
      <c r="B94" s="222"/>
      <c r="C94" s="221"/>
      <c r="D94" s="264"/>
      <c r="E94" s="264"/>
      <c r="F94" s="264"/>
      <c r="G94" s="264"/>
      <c r="H94" s="263"/>
      <c r="I94" s="263"/>
    </row>
    <row r="95" spans="1:11" x14ac:dyDescent="0.2">
      <c r="A95" s="61"/>
      <c r="B95" s="61" t="s">
        <v>271</v>
      </c>
      <c r="C95" s="243">
        <f>SUM(C91:C94)</f>
        <v>0</v>
      </c>
      <c r="D95" s="243">
        <f>SUM(D91:D94)</f>
        <v>0</v>
      </c>
      <c r="E95" s="243">
        <f>SUM(E91:E94)</f>
        <v>0</v>
      </c>
      <c r="F95" s="243">
        <f>SUM(F91:F94)</f>
        <v>0</v>
      </c>
      <c r="G95" s="243">
        <f>SUM(G91:G94)</f>
        <v>0</v>
      </c>
      <c r="H95" s="243"/>
      <c r="I95" s="243"/>
    </row>
    <row r="98" spans="1:11" x14ac:dyDescent="0.2">
      <c r="A98" s="216" t="s">
        <v>270</v>
      </c>
      <c r="B98" s="229"/>
      <c r="E98" s="267"/>
      <c r="F98" s="267"/>
      <c r="I98" s="269" t="s">
        <v>267</v>
      </c>
    </row>
    <row r="99" spans="1:11" x14ac:dyDescent="0.2">
      <c r="A99" s="268"/>
      <c r="B99" s="268"/>
      <c r="C99" s="267"/>
      <c r="D99" s="267"/>
      <c r="E99" s="267"/>
      <c r="F99" s="267"/>
    </row>
    <row r="100" spans="1:11" x14ac:dyDescent="0.2">
      <c r="A100" s="227" t="s">
        <v>45</v>
      </c>
      <c r="B100" s="226" t="s">
        <v>46</v>
      </c>
      <c r="C100" s="266" t="s">
        <v>266</v>
      </c>
      <c r="D100" s="266" t="s">
        <v>265</v>
      </c>
      <c r="E100" s="266" t="s">
        <v>264</v>
      </c>
      <c r="F100" s="266" t="s">
        <v>263</v>
      </c>
      <c r="G100" s="265" t="s">
        <v>262</v>
      </c>
      <c r="H100" s="226" t="s">
        <v>261</v>
      </c>
      <c r="I100" s="226" t="s">
        <v>260</v>
      </c>
    </row>
    <row r="101" spans="1:11" x14ac:dyDescent="0.2">
      <c r="A101" s="222" t="s">
        <v>518</v>
      </c>
      <c r="B101" s="222" t="s">
        <v>518</v>
      </c>
      <c r="C101" s="221"/>
      <c r="D101" s="264"/>
      <c r="E101" s="264"/>
      <c r="F101" s="264"/>
      <c r="G101" s="264"/>
      <c r="H101" s="263"/>
      <c r="I101" s="263"/>
      <c r="K101" s="7"/>
    </row>
    <row r="102" spans="1:11" x14ac:dyDescent="0.2">
      <c r="A102" s="222"/>
      <c r="B102" s="222"/>
      <c r="C102" s="221"/>
      <c r="D102" s="264"/>
      <c r="E102" s="264"/>
      <c r="F102" s="264"/>
      <c r="G102" s="264"/>
      <c r="H102" s="263"/>
      <c r="I102" s="263"/>
      <c r="K102" s="7"/>
    </row>
    <row r="103" spans="1:11" x14ac:dyDescent="0.2">
      <c r="A103" s="222"/>
      <c r="B103" s="222"/>
      <c r="C103" s="221"/>
      <c r="D103" s="264"/>
      <c r="E103" s="264"/>
      <c r="F103" s="264"/>
      <c r="G103" s="264"/>
      <c r="H103" s="263"/>
      <c r="I103" s="263"/>
    </row>
    <row r="104" spans="1:11" x14ac:dyDescent="0.2">
      <c r="A104" s="222"/>
      <c r="B104" s="222"/>
      <c r="C104" s="221"/>
      <c r="D104" s="264"/>
      <c r="E104" s="264"/>
      <c r="F104" s="264"/>
      <c r="G104" s="264"/>
      <c r="H104" s="263"/>
      <c r="I104" s="263"/>
    </row>
    <row r="105" spans="1:11" x14ac:dyDescent="0.2">
      <c r="A105" s="61"/>
      <c r="B105" s="61" t="s">
        <v>269</v>
      </c>
      <c r="C105" s="243">
        <f>SUM(C101:C104)</f>
        <v>0</v>
      </c>
      <c r="D105" s="243">
        <f>SUM(D101:D104)</f>
        <v>0</v>
      </c>
      <c r="E105" s="243">
        <f>SUM(E101:E104)</f>
        <v>0</v>
      </c>
      <c r="F105" s="243">
        <f>SUM(F101:F104)</f>
        <v>0</v>
      </c>
      <c r="G105" s="243">
        <f>SUM(G101:G104)</f>
        <v>0</v>
      </c>
      <c r="H105" s="243"/>
      <c r="I105" s="243"/>
    </row>
    <row r="108" spans="1:11" x14ac:dyDescent="0.2">
      <c r="A108" s="216" t="s">
        <v>268</v>
      </c>
      <c r="B108" s="229"/>
      <c r="E108" s="267"/>
      <c r="F108" s="267"/>
      <c r="I108" s="269" t="s">
        <v>267</v>
      </c>
    </row>
    <row r="109" spans="1:11" x14ac:dyDescent="0.2">
      <c r="A109" s="268"/>
      <c r="B109" s="268"/>
      <c r="C109" s="267"/>
      <c r="D109" s="267"/>
      <c r="E109" s="267"/>
      <c r="F109" s="267"/>
    </row>
    <row r="110" spans="1:11" x14ac:dyDescent="0.2">
      <c r="A110" s="227" t="s">
        <v>45</v>
      </c>
      <c r="B110" s="226" t="s">
        <v>46</v>
      </c>
      <c r="C110" s="266" t="s">
        <v>266</v>
      </c>
      <c r="D110" s="266" t="s">
        <v>265</v>
      </c>
      <c r="E110" s="266" t="s">
        <v>264</v>
      </c>
      <c r="F110" s="266" t="s">
        <v>263</v>
      </c>
      <c r="G110" s="265" t="s">
        <v>262</v>
      </c>
      <c r="H110" s="226" t="s">
        <v>261</v>
      </c>
      <c r="I110" s="226" t="s">
        <v>260</v>
      </c>
    </row>
    <row r="111" spans="1:11" x14ac:dyDescent="0.2">
      <c r="A111" s="222" t="s">
        <v>518</v>
      </c>
      <c r="B111" s="222" t="s">
        <v>518</v>
      </c>
      <c r="C111" s="221"/>
      <c r="D111" s="264"/>
      <c r="E111" s="264"/>
      <c r="F111" s="264"/>
      <c r="G111" s="264"/>
      <c r="H111" s="263"/>
      <c r="I111" s="263"/>
    </row>
    <row r="112" spans="1:11" x14ac:dyDescent="0.2">
      <c r="A112" s="222"/>
      <c r="B112" s="222"/>
      <c r="C112" s="221"/>
      <c r="D112" s="264"/>
      <c r="E112" s="264"/>
      <c r="F112" s="264"/>
      <c r="G112" s="264"/>
      <c r="H112" s="263"/>
      <c r="I112" s="263"/>
    </row>
    <row r="113" spans="1:9" x14ac:dyDescent="0.2">
      <c r="A113" s="222"/>
      <c r="B113" s="222"/>
      <c r="C113" s="221"/>
      <c r="D113" s="264"/>
      <c r="E113" s="264"/>
      <c r="F113" s="264"/>
      <c r="G113" s="264"/>
      <c r="H113" s="263"/>
      <c r="I113" s="263"/>
    </row>
    <row r="114" spans="1:9" x14ac:dyDescent="0.2">
      <c r="A114" s="222"/>
      <c r="B114" s="222"/>
      <c r="C114" s="221"/>
      <c r="D114" s="264"/>
      <c r="E114" s="264"/>
      <c r="F114" s="264"/>
      <c r="G114" s="264"/>
      <c r="H114" s="263"/>
      <c r="I114" s="263"/>
    </row>
    <row r="115" spans="1:9" x14ac:dyDescent="0.2">
      <c r="A115" s="61"/>
      <c r="B115" s="61" t="s">
        <v>259</v>
      </c>
      <c r="C115" s="243">
        <f>SUM(C111:C114)</f>
        <v>0</v>
      </c>
      <c r="D115" s="243">
        <f>SUM(D111:D114)</f>
        <v>0</v>
      </c>
      <c r="E115" s="243">
        <f>SUM(E111:E114)</f>
        <v>0</v>
      </c>
      <c r="F115" s="243">
        <f>SUM(F111:F114)</f>
        <v>0</v>
      </c>
      <c r="G115" s="243">
        <f>SUM(G111:G114)</f>
        <v>0</v>
      </c>
      <c r="H115" s="243"/>
      <c r="I115" s="243"/>
    </row>
    <row r="196" spans="1:8" x14ac:dyDescent="0.2">
      <c r="A196" s="12"/>
      <c r="B196" s="12"/>
      <c r="C196" s="13"/>
      <c r="D196" s="13"/>
      <c r="E196" s="13"/>
      <c r="F196" s="13"/>
      <c r="G196" s="13"/>
      <c r="H196" s="12"/>
    </row>
    <row r="197" spans="1:8" x14ac:dyDescent="0.2">
      <c r="A197" s="83"/>
      <c r="B197" s="84"/>
    </row>
    <row r="198" spans="1:8" x14ac:dyDescent="0.2">
      <c r="A198" s="83"/>
      <c r="B198" s="84"/>
    </row>
    <row r="199" spans="1:8" x14ac:dyDescent="0.2">
      <c r="A199" s="83"/>
      <c r="B199" s="84"/>
    </row>
    <row r="200" spans="1:8" x14ac:dyDescent="0.2">
      <c r="A200" s="83"/>
      <c r="B200" s="84"/>
    </row>
    <row r="201" spans="1:8" x14ac:dyDescent="0.2">
      <c r="A201" s="83"/>
      <c r="B201" s="84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ndicar si el deudor ya sobrepasó el plazo estipulado para pago, 90, 180 o 365 días." sqref="I7 I20 I50 I80 I90 I100 I110 I30 I40"/>
  </dataValidation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2" customFormat="1" x14ac:dyDescent="0.2">
      <c r="C1" s="7"/>
      <c r="D1" s="7"/>
      <c r="E1" s="7"/>
      <c r="F1" s="7"/>
      <c r="G1" s="7"/>
    </row>
    <row r="2" spans="1:8" s="82" customFormat="1" ht="15" customHeight="1" x14ac:dyDescent="0.2">
      <c r="A2" s="457" t="s">
        <v>142</v>
      </c>
      <c r="B2" s="458"/>
      <c r="C2" s="87"/>
      <c r="D2" s="87"/>
      <c r="E2" s="87"/>
      <c r="F2" s="87"/>
      <c r="G2" s="87"/>
      <c r="H2" s="87"/>
    </row>
    <row r="3" spans="1:8" s="82" customFormat="1" ht="12" thickBot="1" x14ac:dyDescent="0.25">
      <c r="A3" s="87"/>
      <c r="B3" s="87"/>
      <c r="C3" s="87"/>
      <c r="D3" s="87"/>
      <c r="E3" s="87"/>
      <c r="F3" s="87"/>
      <c r="G3" s="87"/>
      <c r="H3" s="87"/>
    </row>
    <row r="4" spans="1:8" s="82" customFormat="1" ht="24" customHeight="1" x14ac:dyDescent="0.2">
      <c r="A4" s="461" t="s">
        <v>234</v>
      </c>
      <c r="B4" s="462"/>
      <c r="C4" s="462"/>
      <c r="D4" s="462"/>
      <c r="E4" s="462"/>
      <c r="F4" s="462"/>
      <c r="G4" s="462"/>
      <c r="H4" s="463"/>
    </row>
    <row r="5" spans="1:8" s="82" customFormat="1" ht="14.1" customHeight="1" x14ac:dyDescent="0.2">
      <c r="A5" s="138" t="s">
        <v>143</v>
      </c>
      <c r="B5" s="144"/>
      <c r="C5" s="144"/>
      <c r="D5" s="144"/>
      <c r="E5" s="144"/>
      <c r="F5" s="144"/>
      <c r="G5" s="144"/>
      <c r="H5" s="145"/>
    </row>
    <row r="6" spans="1:8" s="82" customFormat="1" ht="14.1" customHeight="1" x14ac:dyDescent="0.2">
      <c r="A6" s="464" t="s">
        <v>150</v>
      </c>
      <c r="B6" s="465"/>
      <c r="C6" s="465"/>
      <c r="D6" s="465"/>
      <c r="E6" s="465"/>
      <c r="F6" s="465"/>
      <c r="G6" s="465"/>
      <c r="H6" s="466"/>
    </row>
    <row r="7" spans="1:8" s="82" customFormat="1" ht="14.1" customHeight="1" x14ac:dyDescent="0.2">
      <c r="A7" s="146" t="s">
        <v>151</v>
      </c>
      <c r="B7" s="144"/>
      <c r="C7" s="144"/>
      <c r="D7" s="144"/>
      <c r="E7" s="144"/>
      <c r="F7" s="144"/>
      <c r="G7" s="144"/>
      <c r="H7" s="145"/>
    </row>
    <row r="8" spans="1:8" s="82" customFormat="1" ht="14.1" customHeight="1" x14ac:dyDescent="0.2">
      <c r="A8" s="146" t="s">
        <v>152</v>
      </c>
      <c r="B8" s="144"/>
      <c r="C8" s="144"/>
      <c r="D8" s="144"/>
      <c r="E8" s="144"/>
      <c r="F8" s="144"/>
      <c r="G8" s="144"/>
      <c r="H8" s="145"/>
    </row>
    <row r="9" spans="1:8" s="82" customFormat="1" ht="14.1" customHeight="1" x14ac:dyDescent="0.2">
      <c r="A9" s="146" t="s">
        <v>153</v>
      </c>
      <c r="B9" s="144"/>
      <c r="C9" s="144"/>
      <c r="D9" s="144"/>
      <c r="E9" s="144"/>
      <c r="F9" s="144"/>
      <c r="G9" s="144"/>
      <c r="H9" s="145"/>
    </row>
    <row r="10" spans="1:8" s="82" customFormat="1" ht="14.1" customHeight="1" x14ac:dyDescent="0.2">
      <c r="A10" s="138" t="s">
        <v>154</v>
      </c>
      <c r="B10" s="144"/>
      <c r="C10" s="144"/>
      <c r="D10" s="144"/>
      <c r="E10" s="144"/>
      <c r="F10" s="144"/>
      <c r="G10" s="144"/>
      <c r="H10" s="145"/>
    </row>
    <row r="11" spans="1:8" s="82" customFormat="1" ht="14.1" customHeight="1" x14ac:dyDescent="0.2">
      <c r="A11" s="147" t="s">
        <v>155</v>
      </c>
      <c r="B11" s="148"/>
      <c r="C11" s="148"/>
      <c r="D11" s="148"/>
      <c r="E11" s="148"/>
      <c r="F11" s="148"/>
      <c r="G11" s="148"/>
      <c r="H11" s="149"/>
    </row>
    <row r="12" spans="1:8" s="82" customFormat="1" ht="14.1" customHeight="1" thickBot="1" x14ac:dyDescent="0.25">
      <c r="A12" s="150" t="s">
        <v>156</v>
      </c>
      <c r="B12" s="151"/>
      <c r="C12" s="151"/>
      <c r="D12" s="151"/>
      <c r="E12" s="151"/>
      <c r="F12" s="151"/>
      <c r="G12" s="151"/>
      <c r="H12" s="152"/>
    </row>
    <row r="13" spans="1:8" s="82" customFormat="1" x14ac:dyDescent="0.2">
      <c r="A13" s="12"/>
      <c r="B13" s="12"/>
      <c r="C13" s="12"/>
      <c r="D13" s="12"/>
      <c r="E13" s="12"/>
      <c r="F13" s="12"/>
      <c r="G13" s="12"/>
      <c r="H13" s="12"/>
    </row>
    <row r="14" spans="1:8" s="82" customFormat="1" x14ac:dyDescent="0.2">
      <c r="C14" s="7"/>
      <c r="D14" s="7"/>
      <c r="E14" s="7"/>
      <c r="F14" s="7"/>
      <c r="G14" s="7"/>
    </row>
    <row r="15" spans="1:8" s="82" customFormat="1" x14ac:dyDescent="0.2">
      <c r="C15" s="7"/>
      <c r="D15" s="7"/>
      <c r="E15" s="7"/>
      <c r="F15" s="7"/>
      <c r="G15" s="7"/>
    </row>
    <row r="16" spans="1:8" s="82" customFormat="1" x14ac:dyDescent="0.2">
      <c r="C16" s="7"/>
      <c r="D16" s="7"/>
      <c r="E16" s="7"/>
      <c r="F16" s="7"/>
      <c r="G16" s="7"/>
    </row>
    <row r="17" spans="3:7" s="82" customFormat="1" x14ac:dyDescent="0.2">
      <c r="C17" s="7"/>
      <c r="D17" s="7"/>
      <c r="E17" s="7"/>
      <c r="F17" s="7"/>
      <c r="G17" s="7"/>
    </row>
    <row r="18" spans="3:7" s="82" customFormat="1" x14ac:dyDescent="0.2">
      <c r="C18" s="7"/>
      <c r="D18" s="7"/>
      <c r="E18" s="7"/>
      <c r="F18" s="7"/>
      <c r="G18" s="7"/>
    </row>
    <row r="19" spans="3:7" s="82" customFormat="1" x14ac:dyDescent="0.2">
      <c r="C19" s="7"/>
      <c r="D19" s="7"/>
      <c r="E19" s="7"/>
      <c r="F19" s="7"/>
      <c r="G19" s="7"/>
    </row>
    <row r="20" spans="3:7" s="82" customFormat="1" x14ac:dyDescent="0.2">
      <c r="C20" s="7"/>
      <c r="D20" s="7"/>
      <c r="E20" s="7"/>
      <c r="F20" s="7"/>
      <c r="G20" s="7"/>
    </row>
    <row r="21" spans="3:7" s="82" customFormat="1" x14ac:dyDescent="0.2">
      <c r="C21" s="7"/>
      <c r="D21" s="7"/>
      <c r="E21" s="7"/>
      <c r="F21" s="7"/>
      <c r="G21" s="7"/>
    </row>
    <row r="22" spans="3:7" s="82" customFormat="1" x14ac:dyDescent="0.2">
      <c r="C22" s="7"/>
      <c r="D22" s="7"/>
      <c r="E22" s="7"/>
      <c r="F22" s="7"/>
      <c r="G22" s="7"/>
    </row>
    <row r="23" spans="3:7" s="82" customFormat="1" x14ac:dyDescent="0.2">
      <c r="C23" s="7"/>
      <c r="D23" s="7"/>
      <c r="E23" s="7"/>
      <c r="F23" s="7"/>
      <c r="G23" s="7"/>
    </row>
    <row r="24" spans="3:7" s="82" customFormat="1" x14ac:dyDescent="0.2">
      <c r="C24" s="7"/>
      <c r="D24" s="7"/>
      <c r="E24" s="7"/>
      <c r="F24" s="7"/>
      <c r="G24" s="7"/>
    </row>
    <row r="25" spans="3:7" s="82" customFormat="1" x14ac:dyDescent="0.2">
      <c r="C25" s="7"/>
      <c r="D25" s="7"/>
      <c r="E25" s="7"/>
      <c r="F25" s="7"/>
      <c r="G25" s="7"/>
    </row>
    <row r="26" spans="3:7" s="82" customFormat="1" x14ac:dyDescent="0.2">
      <c r="C26" s="7"/>
      <c r="D26" s="7"/>
      <c r="E26" s="7"/>
      <c r="F26" s="7"/>
      <c r="G26" s="7"/>
    </row>
    <row r="27" spans="3:7" s="82" customFormat="1" x14ac:dyDescent="0.2">
      <c r="C27" s="7"/>
      <c r="D27" s="7"/>
      <c r="E27" s="7"/>
      <c r="F27" s="7"/>
      <c r="G27" s="7"/>
    </row>
    <row r="28" spans="3:7" s="82" customFormat="1" x14ac:dyDescent="0.2">
      <c r="C28" s="7"/>
      <c r="D28" s="7"/>
      <c r="E28" s="7"/>
      <c r="F28" s="7"/>
      <c r="G28" s="7"/>
    </row>
    <row r="29" spans="3:7" s="82" customFormat="1" x14ac:dyDescent="0.2">
      <c r="C29" s="7"/>
      <c r="D29" s="7"/>
      <c r="E29" s="7"/>
      <c r="F29" s="7"/>
      <c r="G29" s="7"/>
    </row>
    <row r="30" spans="3:7" s="82" customFormat="1" x14ac:dyDescent="0.2">
      <c r="C30" s="7"/>
      <c r="D30" s="7"/>
      <c r="E30" s="7"/>
      <c r="F30" s="7"/>
      <c r="G30" s="7"/>
    </row>
    <row r="31" spans="3:7" s="82" customFormat="1" x14ac:dyDescent="0.2">
      <c r="C31" s="7"/>
      <c r="D31" s="7"/>
      <c r="E31" s="7"/>
      <c r="F31" s="7"/>
      <c r="G31" s="7"/>
    </row>
    <row r="32" spans="3:7" s="82" customFormat="1" x14ac:dyDescent="0.2">
      <c r="C32" s="7"/>
      <c r="D32" s="7"/>
      <c r="E32" s="7"/>
      <c r="F32" s="7"/>
      <c r="G32" s="7"/>
    </row>
    <row r="33" spans="3:7" s="82" customFormat="1" x14ac:dyDescent="0.2">
      <c r="C33" s="7"/>
      <c r="D33" s="7"/>
      <c r="E33" s="7"/>
      <c r="F33" s="7"/>
      <c r="G33" s="7"/>
    </row>
    <row r="34" spans="3:7" s="82" customFormat="1" x14ac:dyDescent="0.2">
      <c r="C34" s="7"/>
      <c r="D34" s="7"/>
      <c r="E34" s="7"/>
      <c r="F34" s="7"/>
      <c r="G34" s="7"/>
    </row>
    <row r="35" spans="3:7" s="82" customFormat="1" x14ac:dyDescent="0.2">
      <c r="C35" s="7"/>
      <c r="D35" s="7"/>
      <c r="E35" s="7"/>
      <c r="F35" s="7"/>
      <c r="G35" s="7"/>
    </row>
    <row r="36" spans="3:7" s="82" customFormat="1" x14ac:dyDescent="0.2">
      <c r="C36" s="7"/>
      <c r="D36" s="7"/>
      <c r="E36" s="7"/>
      <c r="F36" s="7"/>
      <c r="G36" s="7"/>
    </row>
    <row r="37" spans="3:7" s="82" customFormat="1" x14ac:dyDescent="0.2">
      <c r="C37" s="7"/>
      <c r="D37" s="7"/>
      <c r="E37" s="7"/>
      <c r="F37" s="7"/>
      <c r="G37" s="7"/>
    </row>
    <row r="38" spans="3:7" s="82" customFormat="1" x14ac:dyDescent="0.2">
      <c r="C38" s="7"/>
      <c r="D38" s="7"/>
      <c r="E38" s="7"/>
      <c r="F38" s="7"/>
      <c r="G38" s="7"/>
    </row>
    <row r="39" spans="3:7" s="82" customFormat="1" x14ac:dyDescent="0.2">
      <c r="C39" s="7"/>
      <c r="D39" s="7"/>
      <c r="E39" s="7"/>
      <c r="F39" s="7"/>
      <c r="G39" s="7"/>
    </row>
    <row r="40" spans="3:7" s="82" customFormat="1" x14ac:dyDescent="0.2">
      <c r="C40" s="7"/>
      <c r="D40" s="7"/>
      <c r="E40" s="7"/>
      <c r="F40" s="7"/>
      <c r="G40" s="7"/>
    </row>
    <row r="41" spans="3:7" s="82" customFormat="1" x14ac:dyDescent="0.2">
      <c r="C41" s="7"/>
      <c r="D41" s="7"/>
      <c r="E41" s="7"/>
      <c r="F41" s="7"/>
      <c r="G41" s="7"/>
    </row>
    <row r="42" spans="3:7" s="82" customFormat="1" x14ac:dyDescent="0.2">
      <c r="C42" s="7"/>
      <c r="D42" s="7"/>
      <c r="E42" s="7"/>
      <c r="F42" s="7"/>
      <c r="G42" s="7"/>
    </row>
    <row r="43" spans="3:7" s="82" customFormat="1" x14ac:dyDescent="0.2">
      <c r="C43" s="7"/>
      <c r="D43" s="7"/>
      <c r="E43" s="7"/>
      <c r="F43" s="7"/>
      <c r="G43" s="7"/>
    </row>
    <row r="44" spans="3:7" s="82" customFormat="1" x14ac:dyDescent="0.2">
      <c r="C44" s="7"/>
      <c r="D44" s="7"/>
      <c r="E44" s="7"/>
      <c r="F44" s="7"/>
      <c r="G44" s="7"/>
    </row>
    <row r="45" spans="3:7" s="82" customFormat="1" x14ac:dyDescent="0.2">
      <c r="C45" s="7"/>
      <c r="D45" s="7"/>
      <c r="E45" s="7"/>
      <c r="F45" s="7"/>
      <c r="G45" s="7"/>
    </row>
    <row r="46" spans="3:7" s="82" customFormat="1" x14ac:dyDescent="0.2">
      <c r="C46" s="7"/>
      <c r="D46" s="7"/>
      <c r="E46" s="7"/>
      <c r="F46" s="7"/>
      <c r="G46" s="7"/>
    </row>
    <row r="47" spans="3:7" s="82" customFormat="1" x14ac:dyDescent="0.2">
      <c r="C47" s="7"/>
      <c r="D47" s="7"/>
      <c r="E47" s="7"/>
      <c r="F47" s="7"/>
      <c r="G47" s="7"/>
    </row>
    <row r="48" spans="3:7" s="82" customFormat="1" x14ac:dyDescent="0.2">
      <c r="C48" s="7"/>
      <c r="D48" s="7"/>
      <c r="E48" s="7"/>
      <c r="F48" s="7"/>
      <c r="G48" s="7"/>
    </row>
    <row r="49" spans="3:7" s="82" customFormat="1" x14ac:dyDescent="0.2">
      <c r="C49" s="7"/>
      <c r="D49" s="7"/>
      <c r="E49" s="7"/>
      <c r="F49" s="7"/>
      <c r="G49" s="7"/>
    </row>
    <row r="50" spans="3:7" s="82" customFormat="1" x14ac:dyDescent="0.2">
      <c r="C50" s="7"/>
      <c r="D50" s="7"/>
      <c r="E50" s="7"/>
      <c r="F50" s="7"/>
      <c r="G50" s="7"/>
    </row>
    <row r="51" spans="3:7" s="82" customFormat="1" x14ac:dyDescent="0.2">
      <c r="C51" s="7"/>
      <c r="D51" s="7"/>
      <c r="E51" s="7"/>
      <c r="F51" s="7"/>
      <c r="G51" s="7"/>
    </row>
    <row r="52" spans="3:7" s="82" customFormat="1" x14ac:dyDescent="0.2">
      <c r="C52" s="7"/>
      <c r="D52" s="7"/>
      <c r="E52" s="7"/>
      <c r="F52" s="7"/>
      <c r="G52" s="7"/>
    </row>
    <row r="53" spans="3:7" s="82" customFormat="1" x14ac:dyDescent="0.2">
      <c r="C53" s="7"/>
      <c r="D53" s="7"/>
      <c r="E53" s="7"/>
      <c r="F53" s="7"/>
      <c r="G53" s="7"/>
    </row>
    <row r="54" spans="3:7" s="82" customFormat="1" x14ac:dyDescent="0.2">
      <c r="C54" s="7"/>
      <c r="D54" s="7"/>
      <c r="E54" s="7"/>
      <c r="F54" s="7"/>
      <c r="G54" s="7"/>
    </row>
    <row r="55" spans="3:7" s="82" customFormat="1" x14ac:dyDescent="0.2">
      <c r="C55" s="7"/>
      <c r="D55" s="7"/>
      <c r="E55" s="7"/>
      <c r="F55" s="7"/>
      <c r="G55" s="7"/>
    </row>
    <row r="56" spans="3:7" s="82" customFormat="1" x14ac:dyDescent="0.2">
      <c r="C56" s="7"/>
      <c r="D56" s="7"/>
      <c r="E56" s="7"/>
      <c r="F56" s="7"/>
      <c r="G56" s="7"/>
    </row>
    <row r="57" spans="3:7" s="82" customFormat="1" x14ac:dyDescent="0.2">
      <c r="C57" s="7"/>
      <c r="D57" s="7"/>
      <c r="E57" s="7"/>
      <c r="F57" s="7"/>
      <c r="G57" s="7"/>
    </row>
    <row r="58" spans="3:7" s="82" customFormat="1" x14ac:dyDescent="0.2">
      <c r="C58" s="7"/>
      <c r="D58" s="7"/>
      <c r="E58" s="7"/>
      <c r="F58" s="7"/>
      <c r="G58" s="7"/>
    </row>
    <row r="59" spans="3:7" s="82" customFormat="1" x14ac:dyDescent="0.2">
      <c r="C59" s="7"/>
      <c r="D59" s="7"/>
      <c r="E59" s="7"/>
      <c r="F59" s="7"/>
      <c r="G59" s="7"/>
    </row>
    <row r="60" spans="3:7" s="82" customFormat="1" x14ac:dyDescent="0.2">
      <c r="C60" s="7"/>
      <c r="D60" s="7"/>
      <c r="E60" s="7"/>
      <c r="F60" s="7"/>
      <c r="G60" s="7"/>
    </row>
    <row r="61" spans="3:7" s="82" customFormat="1" x14ac:dyDescent="0.2">
      <c r="C61" s="7"/>
      <c r="D61" s="7"/>
      <c r="E61" s="7"/>
      <c r="F61" s="7"/>
      <c r="G61" s="7"/>
    </row>
    <row r="62" spans="3:7" s="82" customFormat="1" x14ac:dyDescent="0.2">
      <c r="C62" s="7"/>
      <c r="D62" s="7"/>
      <c r="E62" s="7"/>
      <c r="F62" s="7"/>
      <c r="G62" s="7"/>
    </row>
    <row r="63" spans="3:7" s="82" customFormat="1" x14ac:dyDescent="0.2">
      <c r="C63" s="7"/>
      <c r="D63" s="7"/>
      <c r="E63" s="7"/>
      <c r="F63" s="7"/>
      <c r="G63" s="7"/>
    </row>
    <row r="64" spans="3:7" s="82" customFormat="1" x14ac:dyDescent="0.2">
      <c r="C64" s="7"/>
      <c r="D64" s="7"/>
      <c r="E64" s="7"/>
      <c r="F64" s="7"/>
      <c r="G64" s="7"/>
    </row>
    <row r="65" spans="1:8" s="82" customFormat="1" x14ac:dyDescent="0.2">
      <c r="C65" s="7"/>
      <c r="D65" s="7"/>
      <c r="E65" s="7"/>
      <c r="F65" s="7"/>
      <c r="G65" s="7"/>
    </row>
    <row r="66" spans="1:8" s="82" customFormat="1" x14ac:dyDescent="0.2">
      <c r="C66" s="7"/>
      <c r="D66" s="7"/>
      <c r="E66" s="7"/>
      <c r="F66" s="7"/>
      <c r="G66" s="7"/>
    </row>
    <row r="67" spans="1:8" s="82" customFormat="1" x14ac:dyDescent="0.2">
      <c r="C67" s="7"/>
      <c r="D67" s="7"/>
      <c r="E67" s="7"/>
      <c r="F67" s="7"/>
      <c r="G67" s="7"/>
    </row>
    <row r="68" spans="1:8" s="82" customFormat="1" x14ac:dyDescent="0.2">
      <c r="C68" s="7"/>
      <c r="D68" s="7"/>
      <c r="E68" s="7"/>
      <c r="F68" s="7"/>
      <c r="G68" s="7"/>
    </row>
    <row r="69" spans="1:8" s="82" customFormat="1" x14ac:dyDescent="0.2">
      <c r="C69" s="7"/>
      <c r="D69" s="7"/>
      <c r="E69" s="7"/>
      <c r="F69" s="7"/>
      <c r="G69" s="7"/>
    </row>
    <row r="70" spans="1:8" s="82" customFormat="1" x14ac:dyDescent="0.2">
      <c r="C70" s="7"/>
      <c r="D70" s="7"/>
      <c r="E70" s="7"/>
      <c r="F70" s="7"/>
      <c r="G70" s="7"/>
    </row>
    <row r="71" spans="1:8" s="82" customFormat="1" x14ac:dyDescent="0.2">
      <c r="C71" s="7"/>
      <c r="D71" s="7"/>
      <c r="E71" s="7"/>
      <c r="F71" s="7"/>
      <c r="G71" s="7"/>
    </row>
    <row r="72" spans="1:8" s="82" customFormat="1" x14ac:dyDescent="0.2">
      <c r="C72" s="7"/>
      <c r="D72" s="7"/>
      <c r="E72" s="7"/>
      <c r="F72" s="7"/>
      <c r="G72" s="7"/>
    </row>
    <row r="73" spans="1:8" s="82" customFormat="1" x14ac:dyDescent="0.2">
      <c r="C73" s="7"/>
      <c r="D73" s="7"/>
      <c r="E73" s="7"/>
      <c r="F73" s="7"/>
      <c r="G73" s="7"/>
    </row>
    <row r="74" spans="1:8" s="82" customFormat="1" x14ac:dyDescent="0.2">
      <c r="C74" s="7"/>
      <c r="D74" s="7"/>
      <c r="E74" s="7"/>
      <c r="F74" s="7"/>
      <c r="G74" s="7"/>
    </row>
    <row r="75" spans="1:8" s="82" customFormat="1" x14ac:dyDescent="0.2">
      <c r="C75" s="7"/>
      <c r="D75" s="7"/>
      <c r="E75" s="7"/>
      <c r="F75" s="7"/>
      <c r="G75" s="7"/>
    </row>
    <row r="76" spans="1:8" s="82" customFormat="1" x14ac:dyDescent="0.2">
      <c r="C76" s="7"/>
      <c r="D76" s="7"/>
      <c r="E76" s="7"/>
      <c r="F76" s="7"/>
      <c r="G76" s="7"/>
    </row>
    <row r="77" spans="1:8" s="82" customFormat="1" x14ac:dyDescent="0.2">
      <c r="C77" s="7"/>
      <c r="D77" s="7"/>
      <c r="E77" s="7"/>
      <c r="F77" s="7"/>
      <c r="G77" s="7"/>
    </row>
    <row r="78" spans="1:8" s="82" customFormat="1" x14ac:dyDescent="0.2">
      <c r="C78" s="7"/>
      <c r="D78" s="7"/>
      <c r="E78" s="7"/>
      <c r="F78" s="7"/>
      <c r="G78" s="7"/>
    </row>
    <row r="79" spans="1:8" s="82" customFormat="1" x14ac:dyDescent="0.2">
      <c r="C79" s="7"/>
      <c r="D79" s="7"/>
      <c r="E79" s="7"/>
      <c r="F79" s="7"/>
      <c r="G79" s="7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3"/>
      <c r="B81" s="84"/>
      <c r="D81" s="6"/>
    </row>
    <row r="82" spans="1:4" x14ac:dyDescent="0.2">
      <c r="A82" s="83"/>
      <c r="B82" s="84"/>
      <c r="D82" s="6"/>
    </row>
    <row r="83" spans="1:4" x14ac:dyDescent="0.2">
      <c r="A83" s="83"/>
      <c r="B83" s="84"/>
      <c r="D83" s="6"/>
    </row>
    <row r="84" spans="1:4" x14ac:dyDescent="0.2">
      <c r="A84" s="83"/>
      <c r="B84" s="84"/>
      <c r="D84" s="6"/>
    </row>
    <row r="85" spans="1:4" x14ac:dyDescent="0.2">
      <c r="A85" s="83"/>
      <c r="B85" s="84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138</v>
      </c>
      <c r="B2" s="3"/>
      <c r="C2" s="3"/>
      <c r="D2" s="3"/>
      <c r="E2" s="3"/>
      <c r="F2" s="3"/>
      <c r="G2" s="3"/>
      <c r="H2" s="88"/>
    </row>
    <row r="3" spans="1:17" x14ac:dyDescent="0.2">
      <c r="A3" s="3"/>
      <c r="B3" s="3"/>
      <c r="C3" s="3"/>
      <c r="D3" s="3"/>
      <c r="E3" s="3"/>
      <c r="F3" s="3"/>
      <c r="G3" s="3"/>
      <c r="H3" s="88"/>
    </row>
    <row r="4" spans="1:17" ht="11.25" customHeight="1" x14ac:dyDescent="0.2">
      <c r="A4" s="88"/>
      <c r="B4" s="88"/>
      <c r="C4" s="88"/>
      <c r="D4" s="88"/>
      <c r="E4" s="88"/>
      <c r="F4" s="88"/>
      <c r="G4" s="3"/>
      <c r="H4" s="88"/>
    </row>
    <row r="5" spans="1:17" ht="11.25" customHeight="1" x14ac:dyDescent="0.2">
      <c r="A5" s="19" t="s">
        <v>287</v>
      </c>
      <c r="B5" s="20"/>
      <c r="C5" s="20"/>
      <c r="D5" s="20"/>
      <c r="E5" s="20"/>
      <c r="F5" s="17"/>
      <c r="G5" s="17"/>
      <c r="H5" s="189" t="s">
        <v>286</v>
      </c>
    </row>
    <row r="6" spans="1:17" x14ac:dyDescent="0.2">
      <c r="J6" s="467"/>
      <c r="K6" s="467"/>
      <c r="L6" s="467"/>
      <c r="M6" s="467"/>
      <c r="N6" s="467"/>
      <c r="O6" s="467"/>
      <c r="P6" s="467"/>
      <c r="Q6" s="467"/>
    </row>
    <row r="7" spans="1:17" x14ac:dyDescent="0.2">
      <c r="A7" s="3" t="s">
        <v>52</v>
      </c>
    </row>
    <row r="8" spans="1:17" ht="52.5" customHeight="1" x14ac:dyDescent="0.2">
      <c r="A8" s="468" t="s">
        <v>285</v>
      </c>
      <c r="B8" s="468"/>
      <c r="C8" s="468"/>
      <c r="D8" s="468"/>
      <c r="E8" s="468"/>
      <c r="F8" s="468"/>
      <c r="G8" s="468"/>
      <c r="H8" s="468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8" customWidth="1"/>
    <col min="2" max="2" width="50.7109375" style="88" customWidth="1"/>
    <col min="3" max="3" width="17.7109375" style="7" customWidth="1"/>
    <col min="4" max="4" width="17.7109375" style="88" customWidth="1"/>
    <col min="5" max="16384" width="11.42578125" style="88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138</v>
      </c>
      <c r="B2" s="3"/>
    </row>
    <row r="5" spans="1:4" s="257" customFormat="1" ht="11.25" customHeight="1" x14ac:dyDescent="0.2">
      <c r="A5" s="260" t="s">
        <v>293</v>
      </c>
      <c r="B5" s="88"/>
      <c r="C5" s="282"/>
      <c r="D5" s="281" t="s">
        <v>290</v>
      </c>
    </row>
    <row r="6" spans="1:4" x14ac:dyDescent="0.2">
      <c r="A6" s="280"/>
      <c r="B6" s="280"/>
      <c r="C6" s="279"/>
      <c r="D6" s="278"/>
    </row>
    <row r="7" spans="1:4" ht="15" customHeight="1" x14ac:dyDescent="0.2">
      <c r="A7" s="227" t="s">
        <v>45</v>
      </c>
      <c r="B7" s="226" t="s">
        <v>46</v>
      </c>
      <c r="C7" s="224" t="s">
        <v>242</v>
      </c>
      <c r="D7" s="277" t="s">
        <v>289</v>
      </c>
    </row>
    <row r="8" spans="1:4" x14ac:dyDescent="0.2">
      <c r="A8" s="222" t="s">
        <v>518</v>
      </c>
      <c r="B8" s="263" t="s">
        <v>518</v>
      </c>
      <c r="C8" s="264"/>
      <c r="D8" s="263"/>
    </row>
    <row r="9" spans="1:4" x14ac:dyDescent="0.2">
      <c r="A9" s="222"/>
      <c r="B9" s="263"/>
      <c r="C9" s="264"/>
      <c r="D9" s="263"/>
    </row>
    <row r="10" spans="1:4" x14ac:dyDescent="0.2">
      <c r="A10" s="222"/>
      <c r="B10" s="263"/>
      <c r="C10" s="264"/>
      <c r="D10" s="263"/>
    </row>
    <row r="11" spans="1:4" x14ac:dyDescent="0.2">
      <c r="A11" s="222"/>
      <c r="B11" s="263"/>
      <c r="C11" s="264"/>
      <c r="D11" s="263"/>
    </row>
    <row r="12" spans="1:4" x14ac:dyDescent="0.2">
      <c r="A12" s="222"/>
      <c r="B12" s="263"/>
      <c r="C12" s="264"/>
      <c r="D12" s="263"/>
    </row>
    <row r="13" spans="1:4" x14ac:dyDescent="0.2">
      <c r="A13" s="222"/>
      <c r="B13" s="263"/>
      <c r="C13" s="264"/>
      <c r="D13" s="263"/>
    </row>
    <row r="14" spans="1:4" x14ac:dyDescent="0.2">
      <c r="A14" s="222"/>
      <c r="B14" s="263"/>
      <c r="C14" s="264"/>
      <c r="D14" s="263"/>
    </row>
    <row r="15" spans="1:4" x14ac:dyDescent="0.2">
      <c r="A15" s="222"/>
      <c r="B15" s="263"/>
      <c r="C15" s="264"/>
      <c r="D15" s="263"/>
    </row>
    <row r="16" spans="1:4" x14ac:dyDescent="0.2">
      <c r="A16" s="283"/>
      <c r="B16" s="283" t="s">
        <v>292</v>
      </c>
      <c r="C16" s="218">
        <f>SUM(C8:C15)</f>
        <v>0</v>
      </c>
      <c r="D16" s="276"/>
    </row>
    <row r="17" spans="1:4" x14ac:dyDescent="0.2">
      <c r="A17" s="59"/>
      <c r="B17" s="59"/>
      <c r="C17" s="230"/>
      <c r="D17" s="59"/>
    </row>
    <row r="18" spans="1:4" x14ac:dyDescent="0.2">
      <c r="A18" s="59"/>
      <c r="B18" s="59"/>
      <c r="C18" s="230"/>
      <c r="D18" s="59"/>
    </row>
    <row r="19" spans="1:4" s="257" customFormat="1" ht="11.25" customHeight="1" x14ac:dyDescent="0.2">
      <c r="A19" s="260" t="s">
        <v>291</v>
      </c>
      <c r="B19" s="59"/>
      <c r="C19" s="282"/>
      <c r="D19" s="281" t="s">
        <v>290</v>
      </c>
    </row>
    <row r="20" spans="1:4" x14ac:dyDescent="0.2">
      <c r="A20" s="280"/>
      <c r="B20" s="280"/>
      <c r="C20" s="279"/>
      <c r="D20" s="278"/>
    </row>
    <row r="21" spans="1:4" ht="15" customHeight="1" x14ac:dyDescent="0.2">
      <c r="A21" s="227" t="s">
        <v>45</v>
      </c>
      <c r="B21" s="226" t="s">
        <v>46</v>
      </c>
      <c r="C21" s="224" t="s">
        <v>242</v>
      </c>
      <c r="D21" s="277" t="s">
        <v>289</v>
      </c>
    </row>
    <row r="22" spans="1:4" x14ac:dyDescent="0.2">
      <c r="A22" s="236" t="s">
        <v>518</v>
      </c>
      <c r="B22" s="275" t="s">
        <v>518</v>
      </c>
      <c r="C22" s="264"/>
      <c r="D22" s="263"/>
    </row>
    <row r="23" spans="1:4" x14ac:dyDescent="0.2">
      <c r="A23" s="236"/>
      <c r="B23" s="275"/>
      <c r="C23" s="264"/>
      <c r="D23" s="263"/>
    </row>
    <row r="24" spans="1:4" x14ac:dyDescent="0.2">
      <c r="A24" s="236"/>
      <c r="B24" s="275"/>
      <c r="C24" s="264"/>
      <c r="D24" s="263"/>
    </row>
    <row r="25" spans="1:4" x14ac:dyDescent="0.2">
      <c r="A25" s="236"/>
      <c r="B25" s="275"/>
      <c r="C25" s="264"/>
      <c r="D25" s="263"/>
    </row>
    <row r="26" spans="1:4" x14ac:dyDescent="0.2">
      <c r="A26" s="252"/>
      <c r="B26" s="252" t="s">
        <v>288</v>
      </c>
      <c r="C26" s="232">
        <f>SUM(C22:C25)</f>
        <v>0</v>
      </c>
      <c r="D26" s="276"/>
    </row>
    <row r="28" spans="1:4" x14ac:dyDescent="0.2">
      <c r="B28" s="88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28</vt:i4>
      </vt:variant>
    </vt:vector>
  </HeadingPairs>
  <TitlesOfParts>
    <vt:vector size="79" baseType="lpstr">
      <vt:lpstr>Notas a los Edos Financieros</vt:lpstr>
      <vt:lpstr>ESF-01</vt:lpstr>
      <vt:lpstr>ESF-01 (I)</vt:lpstr>
      <vt:lpstr>ESF-02</vt:lpstr>
      <vt:lpstr>ESF-02 (I)</vt:lpstr>
      <vt:lpstr>ESF-03</vt:lpstr>
      <vt:lpstr>ESF-03 (I)</vt:lpstr>
      <vt:lpstr>ESF-04</vt:lpstr>
      <vt:lpstr>ESF-05</vt:lpstr>
      <vt:lpstr>ESF-05 (I)</vt:lpstr>
      <vt:lpstr>ESF-06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'ESF-03 (I)'!Área_de_impresión</vt:lpstr>
      <vt:lpstr>'ESF-04'!Área_de_impresión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2017-07-14T15:30:33Z</cp:lastPrinted>
  <dcterms:created xsi:type="dcterms:W3CDTF">2012-12-11T20:36:24Z</dcterms:created>
  <dcterms:modified xsi:type="dcterms:W3CDTF">2017-07-14T15:37:13Z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